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90" windowWidth="22935" windowHeight="9480"/>
  </bookViews>
  <sheets>
    <sheet name="оценка" sheetId="1" r:id="rId1"/>
    <sheet name="результат" sheetId="2" r:id="rId2"/>
    <sheet name="смертность коррект." sheetId="5" r:id="rId3"/>
  </sheets>
  <definedNames>
    <definedName name="_xlnm.Print_Area" localSheetId="0">оценка!$A$1:$AB$60</definedName>
  </definedNames>
  <calcPr calcId="125725"/>
</workbook>
</file>

<file path=xl/calcChain.xml><?xml version="1.0" encoding="utf-8"?>
<calcChain xmlns="http://schemas.openxmlformats.org/spreadsheetml/2006/main">
  <c r="U13" i="1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12"/>
  <c r="P11"/>
  <c r="H6" i="5" l="1"/>
  <c r="H7"/>
  <c r="H8"/>
  <c r="H9"/>
  <c r="H10"/>
  <c r="H11"/>
  <c r="H12"/>
  <c r="H13"/>
  <c r="H14"/>
  <c r="H15"/>
  <c r="H16"/>
  <c r="H17"/>
  <c r="H18"/>
  <c r="H19"/>
  <c r="H20"/>
  <c r="H21"/>
  <c r="H22"/>
  <c r="H24"/>
  <c r="H25"/>
  <c r="H26"/>
  <c r="H27"/>
  <c r="S31" i="1" l="1"/>
  <c r="S27"/>
  <c r="S26"/>
  <c r="S16"/>
  <c r="S15"/>
  <c r="K10"/>
  <c r="K9"/>
  <c r="E5" i="5" l="1"/>
  <c r="E27"/>
  <c r="E8"/>
  <c r="E12"/>
  <c r="E16"/>
  <c r="E20"/>
  <c r="E24"/>
  <c r="E11"/>
  <c r="E15"/>
  <c r="E19"/>
  <c r="E23"/>
  <c r="E6"/>
  <c r="E10"/>
  <c r="E14"/>
  <c r="E18"/>
  <c r="E22"/>
  <c r="E26"/>
  <c r="E21"/>
  <c r="E9"/>
  <c r="E13"/>
  <c r="E17"/>
  <c r="E25"/>
</calcChain>
</file>

<file path=xl/sharedStrings.xml><?xml version="1.0" encoding="utf-8"?>
<sst xmlns="http://schemas.openxmlformats.org/spreadsheetml/2006/main" count="437" uniqueCount="137">
  <si>
    <t>Наименование групп медицинских организаций</t>
  </si>
  <si>
    <t>Наименование МО</t>
  </si>
  <si>
    <t>1 группа медицинских организаций (взрослое население)</t>
  </si>
  <si>
    <t>2 группа медицинских организаций (детское население)</t>
  </si>
  <si>
    <t>3 группа медицинских организаций (взрослое и детское население)</t>
  </si>
  <si>
    <t>Номера выполненных показателей результативности</t>
  </si>
  <si>
    <t xml:space="preserve">Мax количество показателей </t>
  </si>
  <si>
    <t xml:space="preserve">Количество выполненных показателей </t>
  </si>
  <si>
    <t>% выполнения показателей</t>
  </si>
  <si>
    <t>Мax количество баллов</t>
  </si>
  <si>
    <t>Количество выполненых баллов</t>
  </si>
  <si>
    <t>-</t>
  </si>
  <si>
    <t>ООО «Альфамед»</t>
  </si>
  <si>
    <t>ОГБУЗ "Детская клиническая больница"</t>
  </si>
  <si>
    <t>ОГБУЗ "Велижская ЦРБ"</t>
  </si>
  <si>
    <t>ОГБУЗ "Вяземская ЦРБ"</t>
  </si>
  <si>
    <t>ОГБУЗ "Демидовская ЦРБ"</t>
  </si>
  <si>
    <t>ОГБУЗ "Дорогобужская ЦРБ"</t>
  </si>
  <si>
    <t>ОГБУЗ "Гагаринская ЦРБ"</t>
  </si>
  <si>
    <t>ОГБУЗ "Кардымовская ЦРБ"</t>
  </si>
  <si>
    <t>ОГБУЗ "Краснинская ЦРБ"</t>
  </si>
  <si>
    <t>ОГБУЗ "Монастырщинская ЦРБ"</t>
  </si>
  <si>
    <t>ОГБУЗ "Починковская РБ"</t>
  </si>
  <si>
    <t>ОГБУЗ "Рославльская ЦРБ"</t>
  </si>
  <si>
    <t>ОГБУЗ "Руднянская ЦРБ"</t>
  </si>
  <si>
    <t>ОГБУЗ "Сафоновская ЦРБ"</t>
  </si>
  <si>
    <t>ОГБУЗ "Смоленская ЦРБ"</t>
  </si>
  <si>
    <t>ОГБУЗ "Хиславичская ЦРБ"</t>
  </si>
  <si>
    <t>ОГБУЗ "Ярцевская ЦРБ"</t>
  </si>
  <si>
    <t xml:space="preserve">ЧУЗ Клиническая больница "РЖД-Медицина" г.Смоленск </t>
  </si>
  <si>
    <t xml:space="preserve">ФГБУЗ "МСЧ № 135" ФМБА России </t>
  </si>
  <si>
    <t>МЧУДПО "Клиника Медекс Смоленск"</t>
  </si>
  <si>
    <t>Наименование выполненных показателей результативности:</t>
  </si>
  <si>
    <t>1- Доля врачебных посещений с профилактической целью за период, от общего числа посещений за период (включая посещения на дому)</t>
  </si>
  <si>
    <t>6 -  Выполнение плана вакцинации взрослых граждан по эпидемиологическим показаниям за период (коронавирусная инфекция COVID-19)</t>
  </si>
  <si>
    <t xml:space="preserve">план посещений </t>
  </si>
  <si>
    <t xml:space="preserve">факт посещений </t>
  </si>
  <si>
    <t>1 группа (выполнено до 40 процентов)</t>
  </si>
  <si>
    <t>2 группа (выполнено от 40 процентов (включительно) до 60  процентов показателей результативности)</t>
  </si>
  <si>
    <t xml:space="preserve">3 группа (выполнено от 60 процентов (включительно) </t>
  </si>
  <si>
    <t>№ п/п</t>
  </si>
  <si>
    <t>Выполнение показателей результативности, %</t>
  </si>
  <si>
    <t>Выполнение объёмов медицинской помощи, %</t>
  </si>
  <si>
    <t>Выплата по результатам оценки</t>
  </si>
  <si>
    <t>3 группа медицинских организаций (взрослое, детское население и оказание акушерско - гинекологической помощи)</t>
  </si>
  <si>
    <t>Приложение № 10</t>
  </si>
  <si>
    <t>2 - Доля взрослых  с болезнями системы кровообращения, выявленными впервые при профилактических медицинских осмотрах и диспансеризации за период, от общего числа взрослых пациентов с болезнями системы кровообращения с впервые в жизни установленным диагнозом за период</t>
  </si>
  <si>
    <t>3 - Доля взрослых  с установленным диагнозом злокачественное новообразование,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злокачественное новообразование за период</t>
  </si>
  <si>
    <t>4 - Доля взрослых  с установленным диагнозом хроническая обструктивная болезнь легких,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хроническая обструктивная легочная болезнь за период</t>
  </si>
  <si>
    <t>5 - Доля взрослых  с установленным диагнозом сахарный диабет,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сахарный диабет за период</t>
  </si>
  <si>
    <t>7 - Доля взрослых  с болезнями системы кровообращения,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кровообращения, имеющих высокий риск преждевременной смерти, за период</t>
  </si>
  <si>
    <t>8 - Число взрослых  с болезнями системы кровообращения, имеющих высокий риск преждевременной смерти, которым за период оказана медицинская помощь вэкстренной и неотложной форме от общего числа взрослых пациентов с болезнями системы кровообращения, имеющих высокий риск преждевременной смерти, за период</t>
  </si>
  <si>
    <t>9 - Доля взрослых  с болезнями системы кровообращения, в отношении которых установлено диспансерное наблюдение за период, от общего числа взрослых пациентов с впервые в жизни установленным диагнозом болезни системы кровообращения за период</t>
  </si>
  <si>
    <t>10 - Доля взрослых  с установленным диагнозом хроническая обструктивная болезнь легких, в отношении которых установлено диспансерное наблюдение за период, от общего числа взрослых пациентов с впервые в жизни установленным диагнозом хроническая обструктивная болезнь легких за период</t>
  </si>
  <si>
    <t>11 - Доля взрослых  с установленным диагнозом сахарный диабет, в отношении которых установлено диспансерное наблюдение за период, от общего числа взрослых пациентов с впервые в жизни установленным диагнозом сахарный диабет за период</t>
  </si>
  <si>
    <t>12 - Доля взрослых 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 за период</t>
  </si>
  <si>
    <t>13 - Доля взрослых  повторно госпитализированных за период по причине заболеваний сердечно-сосудистой системы или их осложнений в течение года с момента предыдущей госпитализации, от общего числа взрослых пациентов, госпитализированных за период по причине заболеваний сердечно-сосудистой системы или их осложнений</t>
  </si>
  <si>
    <t>14 - Доля взрослых  находящихся под диспансерным наблюдением по поводу сахарного диабета, у которых впервые зарегистрированы осложнения за период (диабетическая ретинопатия, диабетическая стопа), от общего числа взрослых, находящихся под диспансерным наблюдением по поводу сахарного диабета за период</t>
  </si>
  <si>
    <t>15 - Охват вакцинацией детей в рамках Национального календаря прививок</t>
  </si>
  <si>
    <t>16 - Доля детей, в отношении которых установлено диспансерное наблюдение по поводу болезней костно-мышечной системы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 за период</t>
  </si>
  <si>
    <t>17 - 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 за период</t>
  </si>
  <si>
    <t>18 - Доля детей, в отношении которых установлено диспансерное наблюдение по поводу болезней органов пищеварения за период, от общего числа детей с впервые в жизни установленными диагнозами болезней органов пищеварения за период</t>
  </si>
  <si>
    <t>19 - Доля детей,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</t>
  </si>
  <si>
    <t>20 - Доля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 за период</t>
  </si>
  <si>
    <t>21 - Доля женщин, отказавшихся от искусственного прерывания беременности, от числа женщин, прошедших доабортное консультирование за период</t>
  </si>
  <si>
    <t>22 -Доля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</t>
  </si>
  <si>
    <t>23 - Доля женщин с установленным диагнозом злокачественное новообразование шейки матки, выявленным впервые при диспансеризации, от общего числа женщин с установленным диагнозом злокачественное новообразование шейки матки за период</t>
  </si>
  <si>
    <t>24 -Доля женщин с установленным диагнозом злокачественное новообразование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 за период</t>
  </si>
  <si>
    <t>25 - 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за период</t>
  </si>
  <si>
    <t>Оценка смертности</t>
  </si>
  <si>
    <t>2</t>
  </si>
  <si>
    <t>3</t>
  </si>
  <si>
    <t>4</t>
  </si>
  <si>
    <t>5</t>
  </si>
  <si>
    <t>где:</t>
  </si>
  <si>
    <r>
      <t xml:space="preserve">Dth 30-69 – смертность прикрепленного населения в возрасте от 30 до 69 лет </t>
    </r>
    <r>
      <rPr>
        <sz val="10"/>
        <color theme="1"/>
        <rFont val="Times New Roman"/>
        <family val="1"/>
        <charset val="204"/>
      </rPr>
      <t>за период</t>
    </r>
    <r>
      <rPr>
        <sz val="10"/>
        <color rgb="FF000000"/>
        <rFont val="Times New Roman"/>
        <family val="1"/>
        <charset val="204"/>
      </rPr>
      <t xml:space="preserve"> в медицинских организациях, имеющих прикрепленное население;</t>
    </r>
  </si>
  <si>
    <t>D 30-69 – число умерших в возрасте от 30 до 69 лет среди прикрепленного населения за период;</t>
  </si>
  <si>
    <r>
      <t xml:space="preserve">Nas 30-69 – численность прикрепленного населения в возрасте от 30 до 69 лет </t>
    </r>
    <r>
      <rPr>
        <sz val="10"/>
        <color theme="1"/>
        <rFont val="Times New Roman"/>
        <family val="1"/>
        <charset val="204"/>
      </rPr>
      <t>за период</t>
    </r>
  </si>
  <si>
    <r>
      <t xml:space="preserve">Dth 0-17 – смертность детей в возрасте 0-17 лет </t>
    </r>
    <r>
      <rPr>
        <sz val="10"/>
        <color theme="1"/>
        <rFont val="Times New Roman"/>
        <family val="1"/>
        <charset val="204"/>
      </rPr>
      <t>за период</t>
    </r>
    <r>
      <rPr>
        <sz val="10"/>
        <color rgb="FF000000"/>
        <rFont val="Times New Roman"/>
        <family val="1"/>
        <charset val="204"/>
      </rPr>
      <t xml:space="preserve"> в медицинских организациях, имеющих прикрепленное население;</t>
    </r>
  </si>
  <si>
    <r>
      <t xml:space="preserve">D 0-17 – число умерших детей в возрасте 0-17 лет включительно среди прикрепленного населения </t>
    </r>
    <r>
      <rPr>
        <sz val="10"/>
        <color theme="1"/>
        <rFont val="Times New Roman"/>
        <family val="1"/>
        <charset val="204"/>
      </rPr>
      <t>за период</t>
    </r>
    <r>
      <rPr>
        <sz val="10"/>
        <color rgb="FF000000"/>
        <rFont val="Times New Roman"/>
        <family val="1"/>
        <charset val="204"/>
      </rPr>
      <t>;</t>
    </r>
  </si>
  <si>
    <r>
      <t xml:space="preserve">Nas 0-17 – численность прикрепленного населения детей в возрасте 0-17 лет включительно </t>
    </r>
    <r>
      <rPr>
        <sz val="10"/>
        <color theme="1"/>
        <rFont val="Times New Roman"/>
        <family val="1"/>
        <charset val="204"/>
      </rPr>
      <t>за период</t>
    </r>
    <r>
      <rPr>
        <sz val="10"/>
        <color rgb="FF000000"/>
        <rFont val="Times New Roman"/>
        <family val="1"/>
        <charset val="204"/>
      </rPr>
      <t>.</t>
    </r>
  </si>
  <si>
    <t>Формула расчета</t>
  </si>
  <si>
    <t>0-17</t>
  </si>
  <si>
    <t>30-69</t>
  </si>
  <si>
    <t>Динамика показателя смертности, % (увеличение показателя  - выплата не предусмотрена , уменьшение или без динамики- выплата предусмотрена, )</t>
  </si>
  <si>
    <t>Прирост/ снижение % (гр.4/гр.3*100-100)</t>
  </si>
  <si>
    <t>Прирост/ снижение % (гр.7/ гр.6*100-100)</t>
  </si>
  <si>
    <t>*</t>
  </si>
  <si>
    <t>В случае, когда группа показателей результативности одного из блоков неприменима для конкретной медицинской организации и (или) отчетного периода, суммарный максимальный балл и итоговый коэффициент для соответствующей медицинской организации могут рассчитываться без учета этой группы показателей.</t>
  </si>
  <si>
    <t>**</t>
  </si>
  <si>
    <t>В случае, если значение, указанное в знаменателе соответствующих формул, приведенных в МР, равняется нулю, баллы по показателю не начисляются, а указанный показатель по решению Комиссии Смоленской области может исключаться из числа применяемых показателей при расчете доли достигнутых показателей результативности для медицинской организации за период.</t>
  </si>
  <si>
    <t>Мax количество показателей **</t>
  </si>
  <si>
    <t>% для учета результативности &gt;=90</t>
  </si>
  <si>
    <t>Коэфициент к размеру выплат (выполнение объемов от 90% и выше-1,0,  от 80 - 90% -0,9)</t>
  </si>
  <si>
    <t>15 - ВЗРОСЛЫЕ</t>
  </si>
  <si>
    <t>23 - ДЕТИ</t>
  </si>
  <si>
    <t xml:space="preserve">Утверждено на заседании Комиссии по разработке Территориальной программы ОМС  </t>
  </si>
  <si>
    <t>ОГБУЗ "Ельнинская ЦРБ"</t>
  </si>
  <si>
    <t>ОГБУЗ "Сычевская ЦРБ"</t>
  </si>
  <si>
    <t>Динамика показателя смертности, % (увеличение показателя  - выплата не предусмотрена , при условии не достижения снижения выплата предусмотрена, с применением коэффициента - 0,8)</t>
  </si>
  <si>
    <t>МЧУ "Клиника Медекс Смоленск"</t>
  </si>
  <si>
    <t>ОГБУЗ Смоленская городская поликлиника"</t>
  </si>
  <si>
    <t xml:space="preserve">Оценка выполнения показателей результативности деятельности медицинских организаций за период декабрь 2024 года по август 2025 года </t>
  </si>
  <si>
    <t>25.09.2025г.</t>
  </si>
  <si>
    <t xml:space="preserve">Результат оценки выполнения показателей результативности деятельности медицинских организаций за период декабрь 2024 года по август 2025 года </t>
  </si>
  <si>
    <r>
      <t xml:space="preserve">Фактически достигнутое значение показателя за декабрь 2024-август </t>
    </r>
    <r>
      <rPr>
        <b/>
        <sz val="11"/>
        <rFont val="Times New Roman"/>
        <family val="1"/>
        <charset val="204"/>
      </rPr>
      <t>2025</t>
    </r>
    <r>
      <rPr>
        <sz val="11"/>
        <rFont val="Times New Roman"/>
        <family val="1"/>
        <charset val="204"/>
      </rPr>
      <t xml:space="preserve"> года (Dth30-69)</t>
    </r>
  </si>
  <si>
    <r>
      <t xml:space="preserve">Фактически достигнутое значение показателя за декабрь 2023-август </t>
    </r>
    <r>
      <rPr>
        <b/>
        <sz val="11"/>
        <rFont val="Times New Roman"/>
        <family val="1"/>
        <charset val="204"/>
      </rPr>
      <t xml:space="preserve">2024 </t>
    </r>
    <r>
      <rPr>
        <sz val="11"/>
        <rFont val="Times New Roman"/>
        <family val="1"/>
        <charset val="204"/>
      </rPr>
      <t>года        (Dth30-69)</t>
    </r>
  </si>
  <si>
    <r>
      <t xml:space="preserve">Фактически достигнутое значение показателя за декабрь 2023-август   </t>
    </r>
    <r>
      <rPr>
        <b/>
        <sz val="11"/>
        <rFont val="Times New Roman"/>
        <family val="1"/>
        <charset val="204"/>
      </rPr>
      <t xml:space="preserve">2024 </t>
    </r>
    <r>
      <rPr>
        <sz val="11"/>
        <rFont val="Times New Roman"/>
        <family val="1"/>
        <charset val="204"/>
      </rPr>
      <t>года  (Dth0-17)</t>
    </r>
  </si>
  <si>
    <r>
      <t xml:space="preserve">Фактически достигнутое значение показателя за декабрь 2024-август </t>
    </r>
    <r>
      <rPr>
        <b/>
        <sz val="11"/>
        <rFont val="Times New Roman"/>
        <family val="1"/>
        <charset val="204"/>
      </rPr>
      <t xml:space="preserve">2025 </t>
    </r>
    <r>
      <rPr>
        <sz val="11"/>
        <rFont val="Times New Roman"/>
        <family val="1"/>
        <charset val="204"/>
      </rPr>
      <t>года (Dth0-17)</t>
    </r>
  </si>
  <si>
    <t>ОГБУЗ "Смоленская городская поликлиника"</t>
  </si>
  <si>
    <t>Выпонение объемов амбулаторно-поликлинической помощи за декабрь 2024 - август   2025 года</t>
  </si>
  <si>
    <t>17,18</t>
  </si>
  <si>
    <t>1,7,8,9,11,12,25</t>
  </si>
  <si>
    <t>1,8,9,11,12,13,21</t>
  </si>
  <si>
    <t>1,8,9</t>
  </si>
  <si>
    <t>1,7,11</t>
  </si>
  <si>
    <t>1,7,8,,9,11,12,13,15,18,19,21,25</t>
  </si>
  <si>
    <t>1,2,5,7,8,9,11,12,15</t>
  </si>
  <si>
    <t>1,2,5,8,11,12,21,25</t>
  </si>
  <si>
    <t>1,2,7,8,9,11,12,18,25</t>
  </si>
  <si>
    <t>1,2,12,15,25</t>
  </si>
  <si>
    <t>1,2,4,5,9,11,12,13,15,16,18,19,21,25</t>
  </si>
  <si>
    <t>2,5,7,8,9,11,13,15,17,19,25</t>
  </si>
  <si>
    <t>1,9,11,12,13,15,16,17,18,25</t>
  </si>
  <si>
    <t>1,2,5,7,8,11,12,13,15,21,25</t>
  </si>
  <si>
    <t>1,2,5,7,9,11,12</t>
  </si>
  <si>
    <t>1,2,4,5,7,8,9,10,11,15,25</t>
  </si>
  <si>
    <t>1,2,4,5,7,8,9,10,11,12,15,16,17,18,19,25</t>
  </si>
  <si>
    <t>1,9,11,12,13,15,18,19,25</t>
  </si>
  <si>
    <t>1,7,12,13,25</t>
  </si>
  <si>
    <t>1,7,8,11,13,15,16,18,20,21,25</t>
  </si>
  <si>
    <t>5,7,8,9,10,11,12,13,20,21,25</t>
  </si>
  <si>
    <t>1,4,5,7,8,9,10,11,16,17,18,19,20,25</t>
  </si>
  <si>
    <t>1,2,8,9,10,11,15,25</t>
  </si>
  <si>
    <t>не предусмотрена</t>
  </si>
  <si>
    <t>предусмотрена</t>
  </si>
  <si>
    <t xml:space="preserve"> предусмотрена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</si>
</sst>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_-* #,##0\ _₽_-;\-* #,##0\ _₽_-;_-* &quot;-&quot;??\ _₽_-;_-@_-"/>
    <numFmt numFmtId="166" formatCode="#,##0.00000"/>
  </numFmts>
  <fonts count="23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4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7" fillId="0" borderId="0"/>
    <xf numFmtId="43" fontId="8" fillId="0" borderId="0" applyFont="0" applyFill="0" applyBorder="0" applyAlignment="0" applyProtection="0"/>
  </cellStyleXfs>
  <cellXfs count="106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right"/>
    </xf>
    <xf numFmtId="0" fontId="3" fillId="2" borderId="0" xfId="0" applyFont="1" applyFill="1"/>
    <xf numFmtId="0" fontId="2" fillId="2" borderId="0" xfId="0" applyFont="1" applyFill="1" applyBorder="1" applyAlignment="1"/>
    <xf numFmtId="0" fontId="6" fillId="2" borderId="0" xfId="1" applyFont="1" applyFill="1"/>
    <xf numFmtId="0" fontId="4" fillId="2" borderId="0" xfId="1" applyFill="1"/>
    <xf numFmtId="0" fontId="2" fillId="2" borderId="0" xfId="0" applyFont="1" applyFill="1" applyBorder="1" applyAlignment="1">
      <alignment horizontal="left"/>
    </xf>
    <xf numFmtId="0" fontId="4" fillId="2" borderId="0" xfId="1" applyFill="1" applyAlignment="1">
      <alignment horizontal="left"/>
    </xf>
    <xf numFmtId="164" fontId="6" fillId="2" borderId="2" xfId="1" applyNumberFormat="1" applyFont="1" applyFill="1" applyBorder="1" applyAlignment="1">
      <alignment horizontal="center" wrapText="1"/>
    </xf>
    <xf numFmtId="0" fontId="4" fillId="2" borderId="0" xfId="1" applyFill="1" applyAlignment="1"/>
    <xf numFmtId="0" fontId="3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3" fontId="3" fillId="0" borderId="0" xfId="4" applyFont="1"/>
    <xf numFmtId="0" fontId="0" fillId="0" borderId="0" xfId="0" applyAlignment="1">
      <alignment horizontal="center"/>
    </xf>
    <xf numFmtId="165" fontId="3" fillId="0" borderId="2" xfId="4" applyNumberFormat="1" applyFont="1" applyBorder="1" applyAlignment="1">
      <alignment horizontal="center"/>
    </xf>
    <xf numFmtId="165" fontId="3" fillId="3" borderId="2" xfId="4" applyNumberFormat="1" applyFont="1" applyFill="1" applyBorder="1" applyAlignment="1">
      <alignment horizontal="center"/>
    </xf>
    <xf numFmtId="49" fontId="6" fillId="2" borderId="2" xfId="2" applyNumberFormat="1" applyFont="1" applyFill="1" applyBorder="1" applyAlignment="1" applyProtection="1">
      <alignment horizontal="center" wrapText="1"/>
    </xf>
    <xf numFmtId="0" fontId="6" fillId="2" borderId="2" xfId="1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vertical="center" wrapText="1"/>
    </xf>
    <xf numFmtId="0" fontId="3" fillId="0" borderId="0" xfId="0" applyFont="1" applyAlignment="1"/>
    <xf numFmtId="43" fontId="3" fillId="0" borderId="0" xfId="4" applyFont="1" applyAlignment="1"/>
    <xf numFmtId="0" fontId="0" fillId="0" borderId="0" xfId="0" applyAlignment="1"/>
    <xf numFmtId="0" fontId="2" fillId="2" borderId="0" xfId="0" applyFont="1" applyFill="1" applyBorder="1" applyAlignment="1">
      <alignment horizontal="right"/>
    </xf>
    <xf numFmtId="0" fontId="1" fillId="2" borderId="0" xfId="0" applyFont="1" applyFill="1" applyAlignment="1"/>
    <xf numFmtId="0" fontId="1" fillId="2" borderId="0" xfId="0" applyFont="1" applyFill="1" applyAlignment="1">
      <alignment vertical="center" wrapText="1"/>
    </xf>
    <xf numFmtId="0" fontId="11" fillId="2" borderId="0" xfId="1" applyFont="1" applyFill="1" applyAlignment="1">
      <alignment wrapText="1"/>
    </xf>
    <xf numFmtId="0" fontId="16" fillId="2" borderId="0" xfId="1" applyFont="1" applyFill="1" applyAlignment="1">
      <alignment wrapText="1"/>
    </xf>
    <xf numFmtId="0" fontId="11" fillId="2" borderId="0" xfId="1" applyFont="1" applyFill="1"/>
    <xf numFmtId="0" fontId="16" fillId="2" borderId="0" xfId="1" applyFont="1" applyFill="1"/>
    <xf numFmtId="43" fontId="3" fillId="2" borderId="2" xfId="4" applyFont="1" applyFill="1" applyBorder="1"/>
    <xf numFmtId="43" fontId="3" fillId="2" borderId="2" xfId="4" applyFont="1" applyFill="1" applyBorder="1" applyAlignment="1"/>
    <xf numFmtId="0" fontId="0" fillId="0" borderId="2" xfId="0" applyBorder="1"/>
    <xf numFmtId="0" fontId="5" fillId="2" borderId="2" xfId="1" applyFont="1" applyFill="1" applyBorder="1" applyAlignment="1">
      <alignment horizontal="center" vertical="center" wrapText="1"/>
    </xf>
    <xf numFmtId="49" fontId="11" fillId="2" borderId="2" xfId="2" applyNumberFormat="1" applyFont="1" applyFill="1" applyBorder="1" applyAlignment="1" applyProtection="1">
      <alignment horizontal="left" wrapText="1"/>
    </xf>
    <xf numFmtId="166" fontId="19" fillId="5" borderId="2" xfId="0" applyNumberFormat="1" applyFont="1" applyFill="1" applyBorder="1"/>
    <xf numFmtId="4" fontId="19" fillId="0" borderId="2" xfId="0" applyNumberFormat="1" applyFont="1" applyBorder="1"/>
    <xf numFmtId="10" fontId="0" fillId="0" borderId="0" xfId="0" applyNumberFormat="1"/>
    <xf numFmtId="0" fontId="0" fillId="2" borderId="2" xfId="0" applyFill="1" applyBorder="1"/>
    <xf numFmtId="49" fontId="6" fillId="2" borderId="2" xfId="2" applyNumberFormat="1" applyFont="1" applyFill="1" applyBorder="1" applyAlignment="1" applyProtection="1">
      <alignment horizontal="left" wrapText="1"/>
    </xf>
    <xf numFmtId="0" fontId="3" fillId="2" borderId="3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1" fillId="2" borderId="0" xfId="0" applyFont="1" applyFill="1" applyAlignment="1">
      <alignment horizontal="right" vertical="center" wrapText="1"/>
    </xf>
    <xf numFmtId="165" fontId="3" fillId="2" borderId="2" xfId="4" applyNumberFormat="1" applyFont="1" applyFill="1" applyBorder="1"/>
    <xf numFmtId="165" fontId="3" fillId="0" borderId="2" xfId="4" applyNumberFormat="1" applyFont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0" fontId="20" fillId="2" borderId="2" xfId="1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0" fillId="2" borderId="2" xfId="1" applyFont="1" applyFill="1" applyBorder="1"/>
    <xf numFmtId="49" fontId="20" fillId="2" borderId="2" xfId="2" applyNumberFormat="1" applyFont="1" applyFill="1" applyBorder="1" applyAlignment="1" applyProtection="1">
      <alignment horizontal="left" wrapText="1"/>
    </xf>
    <xf numFmtId="0" fontId="20" fillId="2" borderId="2" xfId="1" applyFont="1" applyFill="1" applyBorder="1" applyAlignment="1">
      <alignment vertical="center"/>
    </xf>
    <xf numFmtId="0" fontId="20" fillId="2" borderId="0" xfId="1" applyFont="1" applyFill="1" applyBorder="1" applyAlignment="1">
      <alignment horizontal="center" vertical="center" wrapText="1"/>
    </xf>
    <xf numFmtId="0" fontId="20" fillId="2" borderId="0" xfId="1" applyFont="1" applyFill="1" applyBorder="1" applyAlignment="1">
      <alignment horizontal="center" wrapText="1"/>
    </xf>
    <xf numFmtId="0" fontId="20" fillId="2" borderId="0" xfId="1" applyFont="1" applyFill="1"/>
    <xf numFmtId="0" fontId="20" fillId="2" borderId="0" xfId="1" applyFont="1" applyFill="1" applyAlignment="1"/>
    <xf numFmtId="3" fontId="20" fillId="2" borderId="0" xfId="1" applyNumberFormat="1" applyFont="1" applyFill="1"/>
    <xf numFmtId="0" fontId="20" fillId="2" borderId="0" xfId="1" applyFont="1" applyFill="1" applyAlignment="1">
      <alignment horizontal="left"/>
    </xf>
    <xf numFmtId="165" fontId="22" fillId="2" borderId="2" xfId="4" applyNumberFormat="1" applyFont="1" applyFill="1" applyBorder="1" applyAlignment="1">
      <alignment horizontal="right"/>
    </xf>
    <xf numFmtId="4" fontId="22" fillId="2" borderId="2" xfId="1" applyNumberFormat="1" applyFont="1" applyFill="1" applyBorder="1" applyAlignment="1">
      <alignment horizontal="right"/>
    </xf>
    <xf numFmtId="3" fontId="22" fillId="4" borderId="2" xfId="1" applyNumberFormat="1" applyFont="1" applyFill="1" applyBorder="1" applyAlignment="1">
      <alignment horizontal="center"/>
    </xf>
    <xf numFmtId="3" fontId="22" fillId="2" borderId="2" xfId="1" applyNumberFormat="1" applyFont="1" applyFill="1" applyBorder="1" applyAlignment="1">
      <alignment horizontal="center"/>
    </xf>
    <xf numFmtId="10" fontId="22" fillId="2" borderId="2" xfId="1" applyNumberFormat="1" applyFont="1" applyFill="1" applyBorder="1" applyAlignment="1">
      <alignment horizontal="center"/>
    </xf>
    <xf numFmtId="164" fontId="22" fillId="2" borderId="2" xfId="1" applyNumberFormat="1" applyFont="1" applyFill="1" applyBorder="1" applyAlignment="1">
      <alignment horizontal="center"/>
    </xf>
    <xf numFmtId="49" fontId="22" fillId="2" borderId="2" xfId="1" applyNumberFormat="1" applyFont="1" applyFill="1" applyBorder="1" applyAlignment="1">
      <alignment horizontal="left" wrapText="1"/>
    </xf>
    <xf numFmtId="4" fontId="22" fillId="2" borderId="2" xfId="1" applyNumberFormat="1" applyFont="1" applyFill="1" applyBorder="1" applyAlignment="1">
      <alignment horizontal="center"/>
    </xf>
    <xf numFmtId="0" fontId="20" fillId="2" borderId="0" xfId="1" applyNumberFormat="1" applyFont="1" applyFill="1" applyAlignment="1">
      <alignment wrapText="1"/>
    </xf>
    <xf numFmtId="0" fontId="20" fillId="2" borderId="0" xfId="1" applyNumberFormat="1" applyFont="1" applyFill="1" applyAlignment="1">
      <alignment horizontal="left" wrapText="1"/>
    </xf>
    <xf numFmtId="0" fontId="1" fillId="2" borderId="0" xfId="0" applyFont="1" applyFill="1" applyBorder="1" applyAlignment="1">
      <alignment horizontal="right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vertical="center" wrapText="1"/>
    </xf>
    <xf numFmtId="0" fontId="9" fillId="2" borderId="0" xfId="0" applyFont="1" applyFill="1" applyAlignment="1">
      <alignment horizontal="center"/>
    </xf>
    <xf numFmtId="0" fontId="20" fillId="2" borderId="3" xfId="1" applyFont="1" applyFill="1" applyBorder="1" applyAlignment="1">
      <alignment horizontal="center" vertical="center" wrapText="1"/>
    </xf>
    <xf numFmtId="0" fontId="20" fillId="2" borderId="4" xfId="1" applyFont="1" applyFill="1" applyBorder="1" applyAlignment="1">
      <alignment horizontal="center" vertical="center" wrapText="1"/>
    </xf>
    <xf numFmtId="0" fontId="20" fillId="2" borderId="5" xfId="1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20" fillId="2" borderId="6" xfId="1" applyFont="1" applyFill="1" applyBorder="1" applyAlignment="1">
      <alignment horizontal="center" vertical="center" wrapText="1"/>
    </xf>
    <xf numFmtId="0" fontId="20" fillId="2" borderId="7" xfId="1" applyFont="1" applyFill="1" applyBorder="1" applyAlignment="1">
      <alignment horizontal="center" vertical="center" wrapText="1"/>
    </xf>
    <xf numFmtId="0" fontId="20" fillId="2" borderId="8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0" fillId="2" borderId="9" xfId="1" applyFont="1" applyFill="1" applyBorder="1" applyAlignment="1">
      <alignment horizontal="center" vertical="center" wrapText="1"/>
    </xf>
    <xf numFmtId="0" fontId="20" fillId="2" borderId="2" xfId="1" applyFont="1" applyFill="1" applyBorder="1" applyAlignment="1">
      <alignment horizontal="center" vertical="center" wrapText="1"/>
    </xf>
    <xf numFmtId="0" fontId="20" fillId="2" borderId="2" xfId="1" applyFont="1" applyFill="1" applyBorder="1" applyAlignment="1">
      <alignment horizontal="center"/>
    </xf>
    <xf numFmtId="0" fontId="20" fillId="2" borderId="7" xfId="1" applyFont="1" applyFill="1" applyBorder="1" applyAlignment="1">
      <alignment horizontal="left" wrapText="1"/>
    </xf>
    <xf numFmtId="0" fontId="20" fillId="2" borderId="0" xfId="1" applyFont="1" applyFill="1" applyBorder="1" applyAlignment="1">
      <alignment horizontal="left" wrapText="1"/>
    </xf>
    <xf numFmtId="0" fontId="11" fillId="3" borderId="2" xfId="1" applyFont="1" applyFill="1" applyBorder="1" applyAlignment="1">
      <alignment horizontal="center" vertical="center"/>
    </xf>
    <xf numFmtId="0" fontId="11" fillId="3" borderId="3" xfId="1" applyFont="1" applyFill="1" applyBorder="1" applyAlignment="1">
      <alignment horizontal="center" vertical="center" wrapText="1"/>
    </xf>
    <xf numFmtId="0" fontId="11" fillId="3" borderId="4" xfId="1" applyFont="1" applyFill="1" applyBorder="1" applyAlignment="1">
      <alignment horizontal="center" vertical="center" wrapText="1"/>
    </xf>
    <xf numFmtId="0" fontId="11" fillId="3" borderId="5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164" fontId="6" fillId="2" borderId="9" xfId="1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10" fillId="0" borderId="0" xfId="0" applyFont="1" applyAlignment="1">
      <alignment horizontal="center"/>
    </xf>
    <xf numFmtId="0" fontId="17" fillId="6" borderId="2" xfId="0" applyFon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17" fillId="7" borderId="2" xfId="0" applyFont="1" applyFill="1" applyBorder="1" applyAlignment="1">
      <alignment horizontal="center"/>
    </xf>
    <xf numFmtId="0" fontId="0" fillId="7" borderId="2" xfId="0" applyFill="1" applyBorder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_МЕДИКАМЕНТЫ" xfId="2"/>
    <cellStyle name="Финансовый" xfId="4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1533526</xdr:colOff>
      <xdr:row>27</xdr:row>
      <xdr:rowOff>209551</xdr:rowOff>
    </xdr:from>
    <xdr:to>
      <xdr:col>2</xdr:col>
      <xdr:colOff>1059527</xdr:colOff>
      <xdr:row>30</xdr:row>
      <xdr:rowOff>57150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962151" y="14039850"/>
          <a:ext cx="1935826" cy="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1800225</xdr:colOff>
      <xdr:row>34</xdr:row>
      <xdr:rowOff>104775</xdr:rowOff>
    </xdr:from>
    <xdr:to>
      <xdr:col>2</xdr:col>
      <xdr:colOff>1190625</xdr:colOff>
      <xdr:row>37</xdr:row>
      <xdr:rowOff>89866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228850" y="14039850"/>
          <a:ext cx="1800225" cy="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59"/>
  <sheetViews>
    <sheetView tabSelected="1" zoomScale="72" zoomScaleNormal="72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AB13" sqref="AB13"/>
    </sheetView>
  </sheetViews>
  <sheetFormatPr defaultColWidth="8.85546875" defaultRowHeight="12.75"/>
  <cols>
    <col min="1" max="1" width="13.28515625" style="8" customWidth="1"/>
    <col min="2" max="2" width="7.28515625" style="8" customWidth="1"/>
    <col min="3" max="3" width="36.7109375" style="12" customWidth="1"/>
    <col min="4" max="4" width="20.85546875" style="8" customWidth="1"/>
    <col min="5" max="5" width="20.28515625" style="8" customWidth="1"/>
    <col min="6" max="6" width="13.85546875" style="8" customWidth="1"/>
    <col min="7" max="7" width="12.28515625" style="8" customWidth="1"/>
    <col min="8" max="8" width="14.5703125" style="8" customWidth="1"/>
    <col min="9" max="9" width="10" style="8" customWidth="1"/>
    <col min="10" max="10" width="12.140625" style="8" customWidth="1"/>
    <col min="11" max="11" width="16.85546875" style="8" customWidth="1"/>
    <col min="12" max="12" width="8.28515625" style="8" customWidth="1"/>
    <col min="13" max="13" width="12.140625" style="8" customWidth="1"/>
    <col min="14" max="14" width="9.7109375" style="8" customWidth="1"/>
    <col min="15" max="15" width="10.7109375" style="8" customWidth="1"/>
    <col min="16" max="16" width="9.7109375" style="8" customWidth="1"/>
    <col min="17" max="17" width="8.140625" style="8" customWidth="1"/>
    <col min="18" max="18" width="9" style="8" customWidth="1"/>
    <col min="19" max="19" width="9.5703125" style="8" customWidth="1"/>
    <col min="20" max="20" width="10.140625" style="8" customWidth="1"/>
    <col min="21" max="21" width="9.42578125" style="8" customWidth="1"/>
    <col min="22" max="22" width="7.7109375" style="8" customWidth="1"/>
    <col min="23" max="23" width="9.140625" style="8" customWidth="1"/>
    <col min="24" max="24" width="32.28515625" style="10" customWidth="1"/>
    <col min="25" max="27" width="8.85546875" style="8" customWidth="1"/>
    <col min="28" max="16384" width="8.85546875" style="8"/>
  </cols>
  <sheetData>
    <row r="1" spans="1:39" s="1" customFormat="1" ht="19.5" customHeight="1">
      <c r="B1" s="2"/>
      <c r="C1" s="2"/>
      <c r="D1" s="2"/>
      <c r="E1" s="2"/>
      <c r="F1" s="4"/>
      <c r="G1" s="4"/>
      <c r="H1" s="4"/>
      <c r="I1" s="4"/>
      <c r="J1" s="4"/>
      <c r="K1" s="4"/>
      <c r="L1" s="4"/>
      <c r="Q1" s="4"/>
      <c r="R1" s="4"/>
      <c r="S1" s="4"/>
      <c r="T1" s="4"/>
      <c r="U1" s="73" t="s">
        <v>45</v>
      </c>
      <c r="V1" s="73"/>
      <c r="W1" s="73"/>
      <c r="X1" s="73"/>
      <c r="Y1" s="3"/>
      <c r="Z1" s="3"/>
    </row>
    <row r="2" spans="1:39" s="1" customFormat="1" ht="15" customHeight="1">
      <c r="A2" s="74" t="s">
        <v>96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</row>
    <row r="3" spans="1:39" s="1" customFormat="1" ht="23.45" customHeight="1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51" t="s">
        <v>103</v>
      </c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</row>
    <row r="4" spans="1:39" s="1" customFormat="1" ht="23.45" customHeight="1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</row>
    <row r="5" spans="1:39" s="1" customFormat="1" ht="18" customHeight="1">
      <c r="A5" s="76" t="s">
        <v>102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5"/>
    </row>
    <row r="6" spans="1:39" s="1" customFormat="1" ht="15">
      <c r="A6" s="5"/>
      <c r="B6" s="6"/>
      <c r="C6" s="6"/>
      <c r="D6" s="6"/>
      <c r="E6" s="6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9"/>
      <c r="Y6" s="5"/>
    </row>
    <row r="7" spans="1:39" ht="45" customHeight="1">
      <c r="A7" s="85" t="s">
        <v>0</v>
      </c>
      <c r="B7" s="87"/>
      <c r="C7" s="88" t="s">
        <v>1</v>
      </c>
      <c r="D7" s="77" t="s">
        <v>110</v>
      </c>
      <c r="E7" s="78"/>
      <c r="F7" s="79"/>
      <c r="G7" s="80" t="s">
        <v>84</v>
      </c>
      <c r="H7" s="81"/>
      <c r="I7" s="77" t="s">
        <v>2</v>
      </c>
      <c r="J7" s="78"/>
      <c r="K7" s="78"/>
      <c r="L7" s="78"/>
      <c r="M7" s="79"/>
      <c r="N7" s="77" t="s">
        <v>3</v>
      </c>
      <c r="O7" s="78"/>
      <c r="P7" s="78"/>
      <c r="Q7" s="78"/>
      <c r="R7" s="79"/>
      <c r="S7" s="82" t="s">
        <v>4</v>
      </c>
      <c r="T7" s="83"/>
      <c r="U7" s="83"/>
      <c r="V7" s="83"/>
      <c r="W7" s="84"/>
      <c r="X7" s="85" t="s">
        <v>5</v>
      </c>
      <c r="Y7" s="7"/>
    </row>
    <row r="8" spans="1:39" ht="105.75" customHeight="1">
      <c r="A8" s="86"/>
      <c r="B8" s="87"/>
      <c r="C8" s="88"/>
      <c r="D8" s="52" t="s">
        <v>35</v>
      </c>
      <c r="E8" s="52" t="s">
        <v>36</v>
      </c>
      <c r="F8" s="52" t="s">
        <v>92</v>
      </c>
      <c r="G8" s="53" t="s">
        <v>82</v>
      </c>
      <c r="H8" s="53" t="s">
        <v>83</v>
      </c>
      <c r="I8" s="52" t="s">
        <v>6</v>
      </c>
      <c r="J8" s="52" t="s">
        <v>7</v>
      </c>
      <c r="K8" s="52" t="s">
        <v>8</v>
      </c>
      <c r="L8" s="52" t="s">
        <v>9</v>
      </c>
      <c r="M8" s="52" t="s">
        <v>10</v>
      </c>
      <c r="N8" s="52" t="s">
        <v>6</v>
      </c>
      <c r="O8" s="52" t="s">
        <v>7</v>
      </c>
      <c r="P8" s="52" t="s">
        <v>8</v>
      </c>
      <c r="Q8" s="52" t="s">
        <v>9</v>
      </c>
      <c r="R8" s="52" t="s">
        <v>10</v>
      </c>
      <c r="S8" s="52" t="s">
        <v>91</v>
      </c>
      <c r="T8" s="52" t="s">
        <v>7</v>
      </c>
      <c r="U8" s="52" t="s">
        <v>8</v>
      </c>
      <c r="V8" s="52" t="s">
        <v>9</v>
      </c>
      <c r="W8" s="52" t="s">
        <v>10</v>
      </c>
      <c r="X8" s="86"/>
      <c r="Y8" s="7"/>
    </row>
    <row r="9" spans="1:39" ht="48" customHeight="1">
      <c r="A9" s="87" t="s">
        <v>2</v>
      </c>
      <c r="B9" s="54">
        <v>1</v>
      </c>
      <c r="C9" s="55" t="s">
        <v>101</v>
      </c>
      <c r="D9" s="63">
        <v>1112388</v>
      </c>
      <c r="E9" s="63">
        <v>937788</v>
      </c>
      <c r="F9" s="64">
        <v>84.304037799760508</v>
      </c>
      <c r="G9" s="64"/>
      <c r="H9" s="64">
        <v>8.44</v>
      </c>
      <c r="I9" s="65">
        <v>14</v>
      </c>
      <c r="J9" s="66">
        <v>7</v>
      </c>
      <c r="K9" s="67">
        <f>J9/I9</f>
        <v>0.5</v>
      </c>
      <c r="L9" s="65">
        <v>19</v>
      </c>
      <c r="M9" s="68">
        <v>8.5</v>
      </c>
      <c r="N9" s="66" t="s">
        <v>11</v>
      </c>
      <c r="O9" s="66" t="s">
        <v>11</v>
      </c>
      <c r="P9" s="66" t="s">
        <v>11</v>
      </c>
      <c r="Q9" s="66" t="s">
        <v>11</v>
      </c>
      <c r="R9" s="66" t="s">
        <v>11</v>
      </c>
      <c r="S9" s="66" t="s">
        <v>11</v>
      </c>
      <c r="T9" s="68" t="s">
        <v>11</v>
      </c>
      <c r="U9" s="66" t="s">
        <v>11</v>
      </c>
      <c r="V9" s="66" t="s">
        <v>11</v>
      </c>
      <c r="W9" s="68" t="s">
        <v>11</v>
      </c>
      <c r="X9" s="69" t="s">
        <v>125</v>
      </c>
      <c r="Y9" s="7"/>
    </row>
    <row r="10" spans="1:39" ht="23.25">
      <c r="A10" s="87"/>
      <c r="B10" s="54">
        <v>2</v>
      </c>
      <c r="C10" s="55" t="s">
        <v>12</v>
      </c>
      <c r="D10" s="63">
        <v>22953</v>
      </c>
      <c r="E10" s="63">
        <v>16609</v>
      </c>
      <c r="F10" s="64">
        <v>72.360911427700074</v>
      </c>
      <c r="G10" s="64"/>
      <c r="H10" s="64">
        <v>-28.53</v>
      </c>
      <c r="I10" s="65">
        <v>14</v>
      </c>
      <c r="J10" s="66">
        <v>3</v>
      </c>
      <c r="K10" s="67">
        <f t="shared" ref="K10" si="0">J10/I10</f>
        <v>0.21428571428571427</v>
      </c>
      <c r="L10" s="65">
        <v>19</v>
      </c>
      <c r="M10" s="68" t="s">
        <v>115</v>
      </c>
      <c r="N10" s="66" t="s">
        <v>11</v>
      </c>
      <c r="O10" s="66" t="s">
        <v>11</v>
      </c>
      <c r="P10" s="66" t="s">
        <v>11</v>
      </c>
      <c r="Q10" s="66" t="s">
        <v>11</v>
      </c>
      <c r="R10" s="66" t="s">
        <v>11</v>
      </c>
      <c r="S10" s="66" t="s">
        <v>11</v>
      </c>
      <c r="T10" s="68" t="s">
        <v>11</v>
      </c>
      <c r="U10" s="66" t="s">
        <v>11</v>
      </c>
      <c r="V10" s="66" t="s">
        <v>11</v>
      </c>
      <c r="W10" s="68" t="s">
        <v>11</v>
      </c>
      <c r="X10" s="69"/>
      <c r="Y10" s="7"/>
    </row>
    <row r="11" spans="1:39" ht="162">
      <c r="A11" s="52" t="s">
        <v>3</v>
      </c>
      <c r="B11" s="56">
        <v>1</v>
      </c>
      <c r="C11" s="55" t="s">
        <v>13</v>
      </c>
      <c r="D11" s="63">
        <v>506647</v>
      </c>
      <c r="E11" s="63">
        <v>469217</v>
      </c>
      <c r="F11" s="64">
        <v>92.612213237224339</v>
      </c>
      <c r="G11" s="64">
        <v>-99.25</v>
      </c>
      <c r="H11" s="64">
        <v>0</v>
      </c>
      <c r="I11" s="66" t="s">
        <v>11</v>
      </c>
      <c r="J11" s="66" t="s">
        <v>11</v>
      </c>
      <c r="K11" s="66" t="s">
        <v>11</v>
      </c>
      <c r="L11" s="66" t="s">
        <v>11</v>
      </c>
      <c r="M11" s="66" t="s">
        <v>11</v>
      </c>
      <c r="N11" s="65">
        <v>6</v>
      </c>
      <c r="O11" s="66">
        <v>3</v>
      </c>
      <c r="P11" s="68">
        <f>O11/N11*100</f>
        <v>50</v>
      </c>
      <c r="Q11" s="65">
        <v>7</v>
      </c>
      <c r="R11" s="68">
        <v>2</v>
      </c>
      <c r="S11" s="70"/>
      <c r="T11" s="66"/>
      <c r="U11" s="70"/>
      <c r="V11" s="70"/>
      <c r="W11" s="66"/>
      <c r="X11" s="69" t="s">
        <v>111</v>
      </c>
      <c r="Y11" s="7"/>
    </row>
    <row r="12" spans="1:39" ht="31.5" customHeight="1">
      <c r="A12" s="87" t="s">
        <v>44</v>
      </c>
      <c r="B12" s="54">
        <v>1</v>
      </c>
      <c r="C12" s="55" t="s">
        <v>14</v>
      </c>
      <c r="D12" s="63">
        <v>43286</v>
      </c>
      <c r="E12" s="63">
        <v>41253</v>
      </c>
      <c r="F12" s="64">
        <v>95.303331331146325</v>
      </c>
      <c r="G12" s="64">
        <v>-100</v>
      </c>
      <c r="H12" s="64">
        <v>-18.87</v>
      </c>
      <c r="I12" s="66" t="s">
        <v>11</v>
      </c>
      <c r="J12" s="66" t="s">
        <v>11</v>
      </c>
      <c r="K12" s="66" t="s">
        <v>11</v>
      </c>
      <c r="L12" s="66" t="s">
        <v>11</v>
      </c>
      <c r="M12" s="66" t="s">
        <v>11</v>
      </c>
      <c r="N12" s="66" t="s">
        <v>11</v>
      </c>
      <c r="O12" s="66" t="s">
        <v>11</v>
      </c>
      <c r="P12" s="66" t="s">
        <v>11</v>
      </c>
      <c r="Q12" s="66" t="s">
        <v>11</v>
      </c>
      <c r="R12" s="66" t="s">
        <v>11</v>
      </c>
      <c r="S12" s="65">
        <v>25</v>
      </c>
      <c r="T12" s="66">
        <v>5</v>
      </c>
      <c r="U12" s="70">
        <f>T12/S12*100</f>
        <v>20</v>
      </c>
      <c r="V12" s="65">
        <v>32</v>
      </c>
      <c r="W12" s="68">
        <v>7</v>
      </c>
      <c r="X12" s="69" t="s">
        <v>129</v>
      </c>
      <c r="Y12" s="7"/>
    </row>
    <row r="13" spans="1:39" ht="46.5">
      <c r="A13" s="87"/>
      <c r="B13" s="54">
        <v>2</v>
      </c>
      <c r="C13" s="55" t="s">
        <v>15</v>
      </c>
      <c r="D13" s="63">
        <v>262116</v>
      </c>
      <c r="E13" s="63">
        <v>223118</v>
      </c>
      <c r="F13" s="64">
        <v>85.121854446123095</v>
      </c>
      <c r="G13" s="64">
        <v>-97.98</v>
      </c>
      <c r="H13" s="64">
        <v>-8.58</v>
      </c>
      <c r="I13" s="66" t="s">
        <v>11</v>
      </c>
      <c r="J13" s="66" t="s">
        <v>11</v>
      </c>
      <c r="K13" s="66" t="s">
        <v>11</v>
      </c>
      <c r="L13" s="66" t="s">
        <v>11</v>
      </c>
      <c r="M13" s="66" t="s">
        <v>11</v>
      </c>
      <c r="N13" s="66" t="s">
        <v>11</v>
      </c>
      <c r="O13" s="66" t="s">
        <v>11</v>
      </c>
      <c r="P13" s="66" t="s">
        <v>11</v>
      </c>
      <c r="Q13" s="66" t="s">
        <v>11</v>
      </c>
      <c r="R13" s="66" t="s">
        <v>11</v>
      </c>
      <c r="S13" s="65">
        <v>25</v>
      </c>
      <c r="T13" s="66">
        <v>12</v>
      </c>
      <c r="U13" s="70">
        <f t="shared" ref="U13:U31" si="1">T13/S13*100</f>
        <v>48</v>
      </c>
      <c r="V13" s="65">
        <v>32</v>
      </c>
      <c r="W13" s="68">
        <v>13.5</v>
      </c>
      <c r="X13" s="69" t="s">
        <v>116</v>
      </c>
      <c r="Y13" s="7"/>
    </row>
    <row r="14" spans="1:39" ht="46.5">
      <c r="A14" s="87"/>
      <c r="B14" s="54">
        <v>3</v>
      </c>
      <c r="C14" s="55" t="s">
        <v>18</v>
      </c>
      <c r="D14" s="63">
        <v>151065</v>
      </c>
      <c r="E14" s="63">
        <v>120529</v>
      </c>
      <c r="F14" s="64">
        <v>79.786184754906827</v>
      </c>
      <c r="G14" s="64">
        <v>-97.89</v>
      </c>
      <c r="H14" s="64">
        <v>11.21</v>
      </c>
      <c r="I14" s="66" t="s">
        <v>11</v>
      </c>
      <c r="J14" s="66" t="s">
        <v>11</v>
      </c>
      <c r="K14" s="66" t="s">
        <v>11</v>
      </c>
      <c r="L14" s="66" t="s">
        <v>11</v>
      </c>
      <c r="M14" s="66" t="s">
        <v>11</v>
      </c>
      <c r="N14" s="66" t="s">
        <v>11</v>
      </c>
      <c r="O14" s="66" t="s">
        <v>11</v>
      </c>
      <c r="P14" s="66" t="s">
        <v>11</v>
      </c>
      <c r="Q14" s="66" t="s">
        <v>11</v>
      </c>
      <c r="R14" s="66" t="s">
        <v>11</v>
      </c>
      <c r="S14" s="65">
        <v>25</v>
      </c>
      <c r="T14" s="66">
        <v>11</v>
      </c>
      <c r="U14" s="70">
        <f t="shared" si="1"/>
        <v>44</v>
      </c>
      <c r="V14" s="65">
        <v>32</v>
      </c>
      <c r="W14" s="68">
        <v>13.5</v>
      </c>
      <c r="X14" s="69" t="s">
        <v>130</v>
      </c>
      <c r="Y14" s="7"/>
    </row>
    <row r="15" spans="1:39" ht="46.5">
      <c r="A15" s="87"/>
      <c r="B15" s="54">
        <v>4</v>
      </c>
      <c r="C15" s="55" t="s">
        <v>16</v>
      </c>
      <c r="D15" s="63">
        <v>60687</v>
      </c>
      <c r="E15" s="63">
        <v>66854</v>
      </c>
      <c r="F15" s="64">
        <v>110.16197867747624</v>
      </c>
      <c r="G15" s="64"/>
      <c r="H15" s="64">
        <v>-7.87</v>
      </c>
      <c r="I15" s="66" t="s">
        <v>11</v>
      </c>
      <c r="J15" s="66" t="s">
        <v>11</v>
      </c>
      <c r="K15" s="66" t="s">
        <v>11</v>
      </c>
      <c r="L15" s="66" t="s">
        <v>11</v>
      </c>
      <c r="M15" s="66" t="s">
        <v>11</v>
      </c>
      <c r="N15" s="66" t="s">
        <v>11</v>
      </c>
      <c r="O15" s="66" t="s">
        <v>11</v>
      </c>
      <c r="P15" s="66" t="s">
        <v>11</v>
      </c>
      <c r="Q15" s="66" t="s">
        <v>11</v>
      </c>
      <c r="R15" s="66" t="s">
        <v>11</v>
      </c>
      <c r="S15" s="65">
        <f>25</f>
        <v>25</v>
      </c>
      <c r="T15" s="66">
        <v>11</v>
      </c>
      <c r="U15" s="70">
        <f t="shared" si="1"/>
        <v>44</v>
      </c>
      <c r="V15" s="65">
        <v>32</v>
      </c>
      <c r="W15" s="68">
        <v>12.5</v>
      </c>
      <c r="X15" s="69" t="s">
        <v>131</v>
      </c>
      <c r="Y15" s="7"/>
    </row>
    <row r="16" spans="1:39" ht="46.5">
      <c r="A16" s="87"/>
      <c r="B16" s="54">
        <v>5</v>
      </c>
      <c r="C16" s="55" t="s">
        <v>17</v>
      </c>
      <c r="D16" s="63">
        <v>109079</v>
      </c>
      <c r="E16" s="63">
        <v>102123</v>
      </c>
      <c r="F16" s="64">
        <v>93.622970507613744</v>
      </c>
      <c r="G16" s="64"/>
      <c r="H16" s="64">
        <v>-7.26</v>
      </c>
      <c r="I16" s="66" t="s">
        <v>11</v>
      </c>
      <c r="J16" s="66" t="s">
        <v>11</v>
      </c>
      <c r="K16" s="66" t="s">
        <v>11</v>
      </c>
      <c r="L16" s="66" t="s">
        <v>11</v>
      </c>
      <c r="M16" s="66" t="s">
        <v>11</v>
      </c>
      <c r="N16" s="66" t="s">
        <v>11</v>
      </c>
      <c r="O16" s="66" t="s">
        <v>11</v>
      </c>
      <c r="P16" s="66" t="s">
        <v>11</v>
      </c>
      <c r="Q16" s="66" t="s">
        <v>11</v>
      </c>
      <c r="R16" s="66" t="s">
        <v>11</v>
      </c>
      <c r="S16" s="65">
        <f>25</f>
        <v>25</v>
      </c>
      <c r="T16" s="66">
        <v>14</v>
      </c>
      <c r="U16" s="70">
        <f t="shared" si="1"/>
        <v>56.000000000000007</v>
      </c>
      <c r="V16" s="65">
        <v>32</v>
      </c>
      <c r="W16" s="68">
        <v>10.5</v>
      </c>
      <c r="X16" s="69" t="s">
        <v>132</v>
      </c>
      <c r="Y16" s="7"/>
    </row>
    <row r="17" spans="1:25" ht="46.5">
      <c r="A17" s="87"/>
      <c r="B17" s="54">
        <v>6</v>
      </c>
      <c r="C17" s="55" t="s">
        <v>97</v>
      </c>
      <c r="D17" s="63">
        <v>73498</v>
      </c>
      <c r="E17" s="63">
        <v>67817</v>
      </c>
      <c r="F17" s="64">
        <v>92.270537973822414</v>
      </c>
      <c r="G17" s="64">
        <v>-98.94</v>
      </c>
      <c r="H17" s="64">
        <v>-21.93</v>
      </c>
      <c r="I17" s="66" t="s">
        <v>11</v>
      </c>
      <c r="J17" s="66" t="s">
        <v>11</v>
      </c>
      <c r="K17" s="66" t="s">
        <v>11</v>
      </c>
      <c r="L17" s="66" t="s">
        <v>11</v>
      </c>
      <c r="M17" s="66" t="s">
        <v>11</v>
      </c>
      <c r="N17" s="66" t="s">
        <v>11</v>
      </c>
      <c r="O17" s="66" t="s">
        <v>11</v>
      </c>
      <c r="P17" s="66" t="s">
        <v>11</v>
      </c>
      <c r="Q17" s="66" t="s">
        <v>11</v>
      </c>
      <c r="R17" s="66" t="s">
        <v>11</v>
      </c>
      <c r="S17" s="65">
        <v>25</v>
      </c>
      <c r="T17" s="66">
        <v>11</v>
      </c>
      <c r="U17" s="70">
        <f t="shared" si="1"/>
        <v>44</v>
      </c>
      <c r="V17" s="65">
        <v>32</v>
      </c>
      <c r="W17" s="68">
        <v>14</v>
      </c>
      <c r="X17" s="69" t="s">
        <v>126</v>
      </c>
      <c r="Y17" s="7"/>
    </row>
    <row r="18" spans="1:25" ht="46.5">
      <c r="A18" s="87"/>
      <c r="B18" s="54">
        <v>7</v>
      </c>
      <c r="C18" s="55" t="s">
        <v>19</v>
      </c>
      <c r="D18" s="63">
        <v>56124</v>
      </c>
      <c r="E18" s="63">
        <v>48919</v>
      </c>
      <c r="F18" s="64">
        <v>87.162354785831369</v>
      </c>
      <c r="G18" s="64">
        <v>-98.98</v>
      </c>
      <c r="H18" s="64">
        <v>11.89</v>
      </c>
      <c r="I18" s="66" t="s">
        <v>11</v>
      </c>
      <c r="J18" s="66" t="s">
        <v>11</v>
      </c>
      <c r="K18" s="66" t="s">
        <v>11</v>
      </c>
      <c r="L18" s="66" t="s">
        <v>11</v>
      </c>
      <c r="M18" s="66" t="s">
        <v>11</v>
      </c>
      <c r="N18" s="66" t="s">
        <v>11</v>
      </c>
      <c r="O18" s="66" t="s">
        <v>11</v>
      </c>
      <c r="P18" s="66" t="s">
        <v>11</v>
      </c>
      <c r="Q18" s="66" t="s">
        <v>11</v>
      </c>
      <c r="R18" s="66" t="s">
        <v>11</v>
      </c>
      <c r="S18" s="65">
        <v>25</v>
      </c>
      <c r="T18" s="66">
        <v>16</v>
      </c>
      <c r="U18" s="70">
        <f t="shared" si="1"/>
        <v>64</v>
      </c>
      <c r="V18" s="65">
        <v>32</v>
      </c>
      <c r="W18" s="68">
        <v>17.5</v>
      </c>
      <c r="X18" s="69" t="s">
        <v>127</v>
      </c>
      <c r="Y18" s="7"/>
    </row>
    <row r="19" spans="1:25" ht="46.5">
      <c r="A19" s="87"/>
      <c r="B19" s="54">
        <v>8</v>
      </c>
      <c r="C19" s="55" t="s">
        <v>20</v>
      </c>
      <c r="D19" s="63">
        <v>52580</v>
      </c>
      <c r="E19" s="63">
        <v>54882</v>
      </c>
      <c r="F19" s="64">
        <v>104.37809052871813</v>
      </c>
      <c r="G19" s="64"/>
      <c r="H19" s="64">
        <v>-3.98</v>
      </c>
      <c r="I19" s="66" t="s">
        <v>11</v>
      </c>
      <c r="J19" s="66" t="s">
        <v>11</v>
      </c>
      <c r="K19" s="66" t="s">
        <v>11</v>
      </c>
      <c r="L19" s="66" t="s">
        <v>11</v>
      </c>
      <c r="M19" s="66" t="s">
        <v>11</v>
      </c>
      <c r="N19" s="66" t="s">
        <v>11</v>
      </c>
      <c r="O19" s="66" t="s">
        <v>11</v>
      </c>
      <c r="P19" s="66" t="s">
        <v>11</v>
      </c>
      <c r="Q19" s="66" t="s">
        <v>11</v>
      </c>
      <c r="R19" s="66" t="s">
        <v>11</v>
      </c>
      <c r="S19" s="65">
        <v>25</v>
      </c>
      <c r="T19" s="66">
        <v>9</v>
      </c>
      <c r="U19" s="70">
        <f t="shared" si="1"/>
        <v>36</v>
      </c>
      <c r="V19" s="65">
        <v>32</v>
      </c>
      <c r="W19" s="68">
        <v>10.5</v>
      </c>
      <c r="X19" s="69" t="s">
        <v>128</v>
      </c>
      <c r="Y19" s="7"/>
    </row>
    <row r="20" spans="1:25" ht="41.25">
      <c r="A20" s="87"/>
      <c r="B20" s="54">
        <v>9</v>
      </c>
      <c r="C20" s="55" t="s">
        <v>21</v>
      </c>
      <c r="D20" s="63">
        <v>56406</v>
      </c>
      <c r="E20" s="63">
        <v>51702</v>
      </c>
      <c r="F20" s="64">
        <v>91.660461653015631</v>
      </c>
      <c r="G20" s="64"/>
      <c r="H20" s="64">
        <v>-17.559999999999999</v>
      </c>
      <c r="I20" s="66" t="s">
        <v>11</v>
      </c>
      <c r="J20" s="66" t="s">
        <v>11</v>
      </c>
      <c r="K20" s="66" t="s">
        <v>11</v>
      </c>
      <c r="L20" s="66" t="s">
        <v>11</v>
      </c>
      <c r="M20" s="66" t="s">
        <v>11</v>
      </c>
      <c r="N20" s="66" t="s">
        <v>11</v>
      </c>
      <c r="O20" s="66" t="s">
        <v>11</v>
      </c>
      <c r="P20" s="66" t="s">
        <v>11</v>
      </c>
      <c r="Q20" s="66" t="s">
        <v>11</v>
      </c>
      <c r="R20" s="66" t="s">
        <v>11</v>
      </c>
      <c r="S20" s="65">
        <v>25</v>
      </c>
      <c r="T20" s="66">
        <v>9</v>
      </c>
      <c r="U20" s="70">
        <f t="shared" si="1"/>
        <v>36</v>
      </c>
      <c r="V20" s="65">
        <v>32</v>
      </c>
      <c r="W20" s="68">
        <v>8.5</v>
      </c>
      <c r="X20" s="69" t="s">
        <v>117</v>
      </c>
      <c r="Y20" s="7"/>
    </row>
    <row r="21" spans="1:25" ht="30" customHeight="1">
      <c r="A21" s="87"/>
      <c r="B21" s="54">
        <v>10</v>
      </c>
      <c r="C21" s="55" t="s">
        <v>22</v>
      </c>
      <c r="D21" s="63">
        <v>116391</v>
      </c>
      <c r="E21" s="63">
        <v>122713</v>
      </c>
      <c r="F21" s="64">
        <v>105.43169145380658</v>
      </c>
      <c r="G21" s="64"/>
      <c r="H21" s="64">
        <v>-0.18</v>
      </c>
      <c r="I21" s="66" t="s">
        <v>11</v>
      </c>
      <c r="J21" s="66" t="s">
        <v>11</v>
      </c>
      <c r="K21" s="66" t="s">
        <v>11</v>
      </c>
      <c r="L21" s="66" t="s">
        <v>11</v>
      </c>
      <c r="M21" s="66" t="s">
        <v>11</v>
      </c>
      <c r="N21" s="66" t="s">
        <v>11</v>
      </c>
      <c r="O21" s="66" t="s">
        <v>11</v>
      </c>
      <c r="P21" s="66" t="s">
        <v>11</v>
      </c>
      <c r="Q21" s="66" t="s">
        <v>11</v>
      </c>
      <c r="R21" s="66" t="s">
        <v>11</v>
      </c>
      <c r="S21" s="65">
        <v>25</v>
      </c>
      <c r="T21" s="66">
        <v>8</v>
      </c>
      <c r="U21" s="70">
        <f t="shared" si="1"/>
        <v>32</v>
      </c>
      <c r="V21" s="65">
        <v>32</v>
      </c>
      <c r="W21" s="68">
        <v>8</v>
      </c>
      <c r="X21" s="69" t="s">
        <v>118</v>
      </c>
      <c r="Y21" s="7"/>
    </row>
    <row r="22" spans="1:25" ht="41.25">
      <c r="A22" s="87"/>
      <c r="B22" s="54">
        <v>11</v>
      </c>
      <c r="C22" s="55" t="s">
        <v>23</v>
      </c>
      <c r="D22" s="63">
        <v>263853</v>
      </c>
      <c r="E22" s="63">
        <v>207748</v>
      </c>
      <c r="F22" s="64">
        <v>78.736266026916496</v>
      </c>
      <c r="G22" s="64">
        <v>-98.59</v>
      </c>
      <c r="H22" s="64">
        <v>17.89</v>
      </c>
      <c r="I22" s="66" t="s">
        <v>11</v>
      </c>
      <c r="J22" s="66" t="s">
        <v>11</v>
      </c>
      <c r="K22" s="66" t="s">
        <v>11</v>
      </c>
      <c r="L22" s="66" t="s">
        <v>11</v>
      </c>
      <c r="M22" s="66" t="s">
        <v>11</v>
      </c>
      <c r="N22" s="66" t="s">
        <v>11</v>
      </c>
      <c r="O22" s="66" t="s">
        <v>11</v>
      </c>
      <c r="P22" s="66" t="s">
        <v>11</v>
      </c>
      <c r="Q22" s="66" t="s">
        <v>11</v>
      </c>
      <c r="R22" s="66" t="s">
        <v>11</v>
      </c>
      <c r="S22" s="65">
        <v>25</v>
      </c>
      <c r="T22" s="66">
        <v>9</v>
      </c>
      <c r="U22" s="70">
        <f t="shared" si="1"/>
        <v>36</v>
      </c>
      <c r="V22" s="65">
        <v>32</v>
      </c>
      <c r="W22" s="68">
        <v>10.5</v>
      </c>
      <c r="X22" s="69" t="s">
        <v>119</v>
      </c>
      <c r="Y22" s="7"/>
    </row>
    <row r="23" spans="1:25" ht="33.75" customHeight="1">
      <c r="A23" s="87"/>
      <c r="B23" s="54">
        <v>12</v>
      </c>
      <c r="C23" s="55" t="s">
        <v>24</v>
      </c>
      <c r="D23" s="63">
        <v>103333</v>
      </c>
      <c r="E23" s="63">
        <v>96252</v>
      </c>
      <c r="F23" s="64">
        <v>93.147397249668558</v>
      </c>
      <c r="G23" s="64"/>
      <c r="H23" s="64">
        <v>8.65</v>
      </c>
      <c r="I23" s="66" t="s">
        <v>11</v>
      </c>
      <c r="J23" s="66" t="s">
        <v>11</v>
      </c>
      <c r="K23" s="66" t="s">
        <v>11</v>
      </c>
      <c r="L23" s="66" t="s">
        <v>11</v>
      </c>
      <c r="M23" s="66" t="s">
        <v>11</v>
      </c>
      <c r="N23" s="66" t="s">
        <v>11</v>
      </c>
      <c r="O23" s="66" t="s">
        <v>11</v>
      </c>
      <c r="P23" s="66" t="s">
        <v>11</v>
      </c>
      <c r="Q23" s="66" t="s">
        <v>11</v>
      </c>
      <c r="R23" s="66" t="s">
        <v>11</v>
      </c>
      <c r="S23" s="65">
        <v>25</v>
      </c>
      <c r="T23" s="66">
        <v>5</v>
      </c>
      <c r="U23" s="70">
        <f t="shared" si="1"/>
        <v>20</v>
      </c>
      <c r="V23" s="65">
        <v>32</v>
      </c>
      <c r="W23" s="68">
        <v>6</v>
      </c>
      <c r="X23" s="69" t="s">
        <v>120</v>
      </c>
      <c r="Y23" s="7"/>
    </row>
    <row r="24" spans="1:25" ht="46.5">
      <c r="A24" s="87"/>
      <c r="B24" s="54">
        <v>13</v>
      </c>
      <c r="C24" s="55" t="s">
        <v>25</v>
      </c>
      <c r="D24" s="63">
        <v>264367</v>
      </c>
      <c r="E24" s="63">
        <v>225721</v>
      </c>
      <c r="F24" s="64">
        <v>85.38168530868073</v>
      </c>
      <c r="G24" s="64">
        <v>-100</v>
      </c>
      <c r="H24" s="64">
        <v>-1.95</v>
      </c>
      <c r="I24" s="66" t="s">
        <v>11</v>
      </c>
      <c r="J24" s="66" t="s">
        <v>11</v>
      </c>
      <c r="K24" s="66" t="s">
        <v>11</v>
      </c>
      <c r="L24" s="66" t="s">
        <v>11</v>
      </c>
      <c r="M24" s="66" t="s">
        <v>11</v>
      </c>
      <c r="N24" s="66" t="s">
        <v>11</v>
      </c>
      <c r="O24" s="66" t="s">
        <v>11</v>
      </c>
      <c r="P24" s="66" t="s">
        <v>11</v>
      </c>
      <c r="Q24" s="66" t="s">
        <v>11</v>
      </c>
      <c r="R24" s="66" t="s">
        <v>11</v>
      </c>
      <c r="S24" s="65">
        <v>25</v>
      </c>
      <c r="T24" s="66">
        <v>14</v>
      </c>
      <c r="U24" s="70">
        <f t="shared" si="1"/>
        <v>56.000000000000007</v>
      </c>
      <c r="V24" s="65">
        <v>32</v>
      </c>
      <c r="W24" s="68">
        <v>13.5</v>
      </c>
      <c r="X24" s="69" t="s">
        <v>121</v>
      </c>
      <c r="Y24" s="7"/>
    </row>
    <row r="25" spans="1:25" ht="23.25">
      <c r="A25" s="87"/>
      <c r="B25" s="54">
        <v>14</v>
      </c>
      <c r="C25" s="55" t="s">
        <v>26</v>
      </c>
      <c r="D25" s="63">
        <v>162185</v>
      </c>
      <c r="E25" s="63">
        <v>147606</v>
      </c>
      <c r="F25" s="64">
        <v>91.010882634029045</v>
      </c>
      <c r="G25" s="64">
        <v>-100</v>
      </c>
      <c r="H25" s="64">
        <v>10.1</v>
      </c>
      <c r="I25" s="66" t="s">
        <v>11</v>
      </c>
      <c r="J25" s="66" t="s">
        <v>11</v>
      </c>
      <c r="K25" s="66" t="s">
        <v>11</v>
      </c>
      <c r="L25" s="66" t="s">
        <v>11</v>
      </c>
      <c r="M25" s="66" t="s">
        <v>11</v>
      </c>
      <c r="N25" s="66" t="s">
        <v>11</v>
      </c>
      <c r="O25" s="66" t="s">
        <v>11</v>
      </c>
      <c r="P25" s="66" t="s">
        <v>11</v>
      </c>
      <c r="Q25" s="66" t="s">
        <v>11</v>
      </c>
      <c r="R25" s="66" t="s">
        <v>11</v>
      </c>
      <c r="S25" s="65">
        <v>25</v>
      </c>
      <c r="T25" s="66">
        <v>7</v>
      </c>
      <c r="U25" s="70">
        <f t="shared" si="1"/>
        <v>28.000000000000004</v>
      </c>
      <c r="V25" s="65">
        <v>32</v>
      </c>
      <c r="W25" s="68">
        <v>7.5</v>
      </c>
      <c r="X25" s="69" t="s">
        <v>112</v>
      </c>
      <c r="Y25" s="7"/>
    </row>
    <row r="26" spans="1:25" ht="46.5">
      <c r="A26" s="87"/>
      <c r="B26" s="54">
        <v>15</v>
      </c>
      <c r="C26" s="55" t="s">
        <v>98</v>
      </c>
      <c r="D26" s="63">
        <v>88194</v>
      </c>
      <c r="E26" s="63">
        <v>74290</v>
      </c>
      <c r="F26" s="64">
        <v>84.234755198766351</v>
      </c>
      <c r="G26" s="64">
        <v>-97.77</v>
      </c>
      <c r="H26" s="64">
        <v>16.95</v>
      </c>
      <c r="I26" s="66" t="s">
        <v>11</v>
      </c>
      <c r="J26" s="66" t="s">
        <v>11</v>
      </c>
      <c r="K26" s="66" t="s">
        <v>11</v>
      </c>
      <c r="L26" s="66" t="s">
        <v>11</v>
      </c>
      <c r="M26" s="66" t="s">
        <v>11</v>
      </c>
      <c r="N26" s="66" t="s">
        <v>11</v>
      </c>
      <c r="O26" s="66" t="s">
        <v>11</v>
      </c>
      <c r="P26" s="66" t="s">
        <v>11</v>
      </c>
      <c r="Q26" s="66" t="s">
        <v>11</v>
      </c>
      <c r="R26" s="66" t="s">
        <v>11</v>
      </c>
      <c r="S26" s="65">
        <f>25</f>
        <v>25</v>
      </c>
      <c r="T26" s="66">
        <v>11</v>
      </c>
      <c r="U26" s="70">
        <f t="shared" si="1"/>
        <v>44</v>
      </c>
      <c r="V26" s="65">
        <v>32</v>
      </c>
      <c r="W26" s="68">
        <v>14.5</v>
      </c>
      <c r="X26" s="69" t="s">
        <v>122</v>
      </c>
      <c r="Y26" s="7"/>
    </row>
    <row r="27" spans="1:25" ht="46.5">
      <c r="A27" s="87"/>
      <c r="B27" s="54">
        <v>16</v>
      </c>
      <c r="C27" s="55" t="s">
        <v>27</v>
      </c>
      <c r="D27" s="63">
        <v>42039</v>
      </c>
      <c r="E27" s="63">
        <v>41601</v>
      </c>
      <c r="F27" s="64">
        <v>98.958110326125734</v>
      </c>
      <c r="G27" s="64"/>
      <c r="H27" s="64">
        <v>-8.7799999999999994</v>
      </c>
      <c r="I27" s="66" t="s">
        <v>11</v>
      </c>
      <c r="J27" s="66" t="s">
        <v>11</v>
      </c>
      <c r="K27" s="66" t="s">
        <v>11</v>
      </c>
      <c r="L27" s="66" t="s">
        <v>11</v>
      </c>
      <c r="M27" s="66" t="s">
        <v>11</v>
      </c>
      <c r="N27" s="66" t="s">
        <v>11</v>
      </c>
      <c r="O27" s="66" t="s">
        <v>11</v>
      </c>
      <c r="P27" s="66" t="s">
        <v>11</v>
      </c>
      <c r="Q27" s="66" t="s">
        <v>11</v>
      </c>
      <c r="R27" s="66" t="s">
        <v>11</v>
      </c>
      <c r="S27" s="65">
        <f>25</f>
        <v>25</v>
      </c>
      <c r="T27" s="66">
        <v>10</v>
      </c>
      <c r="U27" s="70">
        <f t="shared" si="1"/>
        <v>40</v>
      </c>
      <c r="V27" s="65">
        <v>32</v>
      </c>
      <c r="W27" s="68">
        <v>10.5</v>
      </c>
      <c r="X27" s="69" t="s">
        <v>123</v>
      </c>
      <c r="Y27" s="7"/>
    </row>
    <row r="28" spans="1:25" ht="46.5">
      <c r="A28" s="87"/>
      <c r="B28" s="54">
        <v>17</v>
      </c>
      <c r="C28" s="55" t="s">
        <v>28</v>
      </c>
      <c r="D28" s="63">
        <v>251742</v>
      </c>
      <c r="E28" s="63">
        <v>198405</v>
      </c>
      <c r="F28" s="64">
        <v>78.81283218533261</v>
      </c>
      <c r="G28" s="64">
        <v>-98.68</v>
      </c>
      <c r="H28" s="64">
        <v>-5.77</v>
      </c>
      <c r="I28" s="66" t="s">
        <v>11</v>
      </c>
      <c r="J28" s="66" t="s">
        <v>11</v>
      </c>
      <c r="K28" s="66" t="s">
        <v>11</v>
      </c>
      <c r="L28" s="66" t="s">
        <v>11</v>
      </c>
      <c r="M28" s="66" t="s">
        <v>11</v>
      </c>
      <c r="N28" s="66" t="s">
        <v>11</v>
      </c>
      <c r="O28" s="66" t="s">
        <v>11</v>
      </c>
      <c r="P28" s="66" t="s">
        <v>11</v>
      </c>
      <c r="Q28" s="66" t="s">
        <v>11</v>
      </c>
      <c r="R28" s="66" t="s">
        <v>11</v>
      </c>
      <c r="S28" s="65">
        <v>25</v>
      </c>
      <c r="T28" s="66">
        <v>11</v>
      </c>
      <c r="U28" s="70">
        <f t="shared" si="1"/>
        <v>44</v>
      </c>
      <c r="V28" s="65">
        <v>32</v>
      </c>
      <c r="W28" s="68">
        <v>14.5</v>
      </c>
      <c r="X28" s="69" t="s">
        <v>124</v>
      </c>
      <c r="Y28" s="7"/>
    </row>
    <row r="29" spans="1:25" ht="61.5">
      <c r="A29" s="87"/>
      <c r="B29" s="54">
        <v>18</v>
      </c>
      <c r="C29" s="55" t="s">
        <v>29</v>
      </c>
      <c r="D29" s="63">
        <v>120322</v>
      </c>
      <c r="E29" s="63">
        <v>100129</v>
      </c>
      <c r="F29" s="64">
        <v>83.217532953242142</v>
      </c>
      <c r="G29" s="64">
        <v>-99.47</v>
      </c>
      <c r="H29" s="64">
        <v>5.28</v>
      </c>
      <c r="I29" s="66" t="s">
        <v>11</v>
      </c>
      <c r="J29" s="66" t="s">
        <v>11</v>
      </c>
      <c r="K29" s="66" t="s">
        <v>11</v>
      </c>
      <c r="L29" s="66" t="s">
        <v>11</v>
      </c>
      <c r="M29" s="66" t="s">
        <v>11</v>
      </c>
      <c r="N29" s="66" t="s">
        <v>11</v>
      </c>
      <c r="O29" s="66" t="s">
        <v>11</v>
      </c>
      <c r="P29" s="66" t="s">
        <v>11</v>
      </c>
      <c r="Q29" s="66" t="s">
        <v>11</v>
      </c>
      <c r="R29" s="66" t="s">
        <v>11</v>
      </c>
      <c r="S29" s="65">
        <v>25</v>
      </c>
      <c r="T29" s="66">
        <v>7</v>
      </c>
      <c r="U29" s="70">
        <f t="shared" si="1"/>
        <v>28.000000000000004</v>
      </c>
      <c r="V29" s="65">
        <v>32</v>
      </c>
      <c r="W29" s="68">
        <v>5.5</v>
      </c>
      <c r="X29" s="69" t="s">
        <v>113</v>
      </c>
      <c r="Y29" s="7"/>
    </row>
    <row r="30" spans="1:25" ht="41.25">
      <c r="A30" s="87"/>
      <c r="B30" s="54">
        <v>19</v>
      </c>
      <c r="C30" s="55" t="s">
        <v>30</v>
      </c>
      <c r="D30" s="63">
        <v>162327</v>
      </c>
      <c r="E30" s="63">
        <v>142481</v>
      </c>
      <c r="F30" s="64">
        <v>87.774061000326498</v>
      </c>
      <c r="G30" s="64">
        <v>-98.02</v>
      </c>
      <c r="H30" s="64">
        <v>32</v>
      </c>
      <c r="I30" s="66" t="s">
        <v>11</v>
      </c>
      <c r="J30" s="66" t="s">
        <v>11</v>
      </c>
      <c r="K30" s="66" t="s">
        <v>11</v>
      </c>
      <c r="L30" s="66" t="s">
        <v>11</v>
      </c>
      <c r="M30" s="66" t="s">
        <v>11</v>
      </c>
      <c r="N30" s="66" t="s">
        <v>11</v>
      </c>
      <c r="O30" s="66" t="s">
        <v>11</v>
      </c>
      <c r="P30" s="66" t="s">
        <v>11</v>
      </c>
      <c r="Q30" s="66" t="s">
        <v>11</v>
      </c>
      <c r="R30" s="66" t="s">
        <v>11</v>
      </c>
      <c r="S30" s="65">
        <v>24</v>
      </c>
      <c r="T30" s="66">
        <v>8</v>
      </c>
      <c r="U30" s="70">
        <f t="shared" si="1"/>
        <v>33.333333333333329</v>
      </c>
      <c r="V30" s="65">
        <v>31</v>
      </c>
      <c r="W30" s="68">
        <v>8.5</v>
      </c>
      <c r="X30" s="69" t="s">
        <v>133</v>
      </c>
      <c r="Y30" s="7"/>
    </row>
    <row r="31" spans="1:25" ht="41.25">
      <c r="A31" s="87"/>
      <c r="B31" s="54">
        <v>20</v>
      </c>
      <c r="C31" s="55" t="s">
        <v>100</v>
      </c>
      <c r="D31" s="63">
        <v>70450</v>
      </c>
      <c r="E31" s="63">
        <v>64312</v>
      </c>
      <c r="F31" s="64">
        <v>91.287437899219299</v>
      </c>
      <c r="G31" s="64">
        <v>-99.09</v>
      </c>
      <c r="H31" s="64">
        <v>-34.01</v>
      </c>
      <c r="I31" s="66"/>
      <c r="J31" s="66"/>
      <c r="K31" s="67"/>
      <c r="L31" s="66"/>
      <c r="M31" s="66"/>
      <c r="N31" s="66" t="s">
        <v>11</v>
      </c>
      <c r="O31" s="66" t="s">
        <v>11</v>
      </c>
      <c r="P31" s="66" t="s">
        <v>11</v>
      </c>
      <c r="Q31" s="66" t="s">
        <v>11</v>
      </c>
      <c r="R31" s="66" t="s">
        <v>11</v>
      </c>
      <c r="S31" s="65">
        <f>25-5</f>
        <v>20</v>
      </c>
      <c r="T31" s="66">
        <v>3</v>
      </c>
      <c r="U31" s="70">
        <f t="shared" si="1"/>
        <v>15</v>
      </c>
      <c r="V31" s="65">
        <v>26</v>
      </c>
      <c r="W31" s="68">
        <v>2.5</v>
      </c>
      <c r="X31" s="69" t="s">
        <v>114</v>
      </c>
      <c r="Y31" s="7"/>
    </row>
    <row r="32" spans="1:25" s="33" customFormat="1" ht="34.5" hidden="1" customHeight="1">
      <c r="A32" s="57" t="s">
        <v>87</v>
      </c>
      <c r="B32" s="89" t="s">
        <v>88</v>
      </c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32"/>
    </row>
    <row r="33" spans="1:25" s="33" customFormat="1" ht="42.75" hidden="1" customHeight="1">
      <c r="A33" s="57" t="s">
        <v>89</v>
      </c>
      <c r="B33" s="58"/>
      <c r="C33" s="90" t="s">
        <v>90</v>
      </c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32"/>
    </row>
    <row r="34" spans="1:25" s="35" customFormat="1" ht="20.25" hidden="1">
      <c r="A34" s="59" t="s">
        <v>32</v>
      </c>
      <c r="B34" s="59"/>
      <c r="C34" s="60"/>
      <c r="D34" s="61"/>
      <c r="E34" s="61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62"/>
      <c r="Y34" s="34"/>
    </row>
    <row r="35" spans="1:25" s="35" customFormat="1" ht="17.25" hidden="1" customHeight="1">
      <c r="A35" s="71" t="s">
        <v>33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34"/>
    </row>
    <row r="36" spans="1:25" s="35" customFormat="1" ht="35.25" hidden="1" customHeight="1">
      <c r="A36" s="71" t="s">
        <v>46</v>
      </c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34"/>
    </row>
    <row r="37" spans="1:25" s="35" customFormat="1" ht="39" hidden="1" customHeight="1">
      <c r="A37" s="71" t="s">
        <v>47</v>
      </c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34"/>
    </row>
    <row r="38" spans="1:25" s="35" customFormat="1" ht="33" hidden="1" customHeight="1">
      <c r="A38" s="71" t="s">
        <v>48</v>
      </c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34"/>
    </row>
    <row r="39" spans="1:25" s="35" customFormat="1" ht="35.25" hidden="1" customHeight="1">
      <c r="A39" s="71" t="s">
        <v>49</v>
      </c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34"/>
    </row>
    <row r="40" spans="1:25" s="35" customFormat="1" ht="17.25" hidden="1" customHeight="1">
      <c r="A40" s="71" t="s">
        <v>34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34"/>
    </row>
    <row r="41" spans="1:25" s="35" customFormat="1" ht="36.75" hidden="1" customHeight="1">
      <c r="A41" s="71" t="s">
        <v>50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34"/>
    </row>
    <row r="42" spans="1:25" s="35" customFormat="1" ht="34.5" hidden="1" customHeight="1">
      <c r="A42" s="71" t="s">
        <v>51</v>
      </c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34"/>
    </row>
    <row r="43" spans="1:25" s="35" customFormat="1" ht="38.25" hidden="1" customHeight="1">
      <c r="A43" s="71" t="s">
        <v>52</v>
      </c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34"/>
    </row>
    <row r="44" spans="1:25" s="35" customFormat="1" ht="34.5" hidden="1" customHeight="1">
      <c r="A44" s="71" t="s">
        <v>53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34"/>
    </row>
    <row r="45" spans="1:25" s="35" customFormat="1" ht="17.25" hidden="1" customHeight="1">
      <c r="A45" s="71" t="s">
        <v>54</v>
      </c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34"/>
    </row>
    <row r="46" spans="1:25" s="35" customFormat="1" ht="36" hidden="1" customHeight="1">
      <c r="A46" s="71" t="s">
        <v>55</v>
      </c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34"/>
    </row>
    <row r="47" spans="1:25" s="35" customFormat="1" ht="36" hidden="1" customHeight="1">
      <c r="A47" s="71" t="s">
        <v>56</v>
      </c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34"/>
    </row>
    <row r="48" spans="1:25" s="35" customFormat="1" ht="37.5" hidden="1" customHeight="1">
      <c r="A48" s="71" t="s">
        <v>57</v>
      </c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34"/>
    </row>
    <row r="49" spans="1:25" s="35" customFormat="1" ht="17.25" hidden="1" customHeight="1">
      <c r="A49" s="71" t="s">
        <v>58</v>
      </c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34"/>
    </row>
    <row r="50" spans="1:25" s="35" customFormat="1" ht="36.75" hidden="1" customHeight="1">
      <c r="A50" s="71" t="s">
        <v>59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34"/>
    </row>
    <row r="51" spans="1:25" s="35" customFormat="1" ht="33.75" hidden="1" customHeight="1">
      <c r="A51" s="71" t="s">
        <v>60</v>
      </c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34"/>
    </row>
    <row r="52" spans="1:25" s="35" customFormat="1" ht="17.25" hidden="1" customHeight="1">
      <c r="A52" s="71" t="s">
        <v>61</v>
      </c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</row>
    <row r="53" spans="1:25" s="35" customFormat="1" ht="17.25" hidden="1" customHeight="1">
      <c r="A53" s="71" t="s">
        <v>62</v>
      </c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</row>
    <row r="54" spans="1:25" s="35" customFormat="1" ht="33.75" hidden="1" customHeight="1">
      <c r="A54" s="71" t="s">
        <v>63</v>
      </c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</row>
    <row r="55" spans="1:25" s="35" customFormat="1" ht="17.25" hidden="1" customHeight="1">
      <c r="A55" s="72" t="s">
        <v>64</v>
      </c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</row>
    <row r="56" spans="1:25" s="35" customFormat="1" ht="17.25" hidden="1" customHeight="1">
      <c r="A56" s="71" t="s">
        <v>65</v>
      </c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</row>
    <row r="57" spans="1:25" s="35" customFormat="1" ht="17.25" hidden="1" customHeight="1">
      <c r="A57" s="71" t="s">
        <v>66</v>
      </c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</row>
    <row r="58" spans="1:25" s="35" customFormat="1" ht="15.75" hidden="1" customHeight="1">
      <c r="A58" s="71" t="s">
        <v>67</v>
      </c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</row>
    <row r="59" spans="1:25" s="35" customFormat="1" ht="17.25" hidden="1" customHeight="1">
      <c r="A59" s="71" t="s">
        <v>68</v>
      </c>
      <c r="B59" s="71"/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</row>
  </sheetData>
  <mergeCells count="42">
    <mergeCell ref="A38:X38"/>
    <mergeCell ref="A9:A10"/>
    <mergeCell ref="A12:A31"/>
    <mergeCell ref="B32:X32"/>
    <mergeCell ref="C33:X33"/>
    <mergeCell ref="A35:X35"/>
    <mergeCell ref="A36:X36"/>
    <mergeCell ref="A37:X37"/>
    <mergeCell ref="U1:X1"/>
    <mergeCell ref="A2:X2"/>
    <mergeCell ref="A3:W3"/>
    <mergeCell ref="A5:X5"/>
    <mergeCell ref="D7:F7"/>
    <mergeCell ref="G7:H7"/>
    <mergeCell ref="I7:M7"/>
    <mergeCell ref="N7:R7"/>
    <mergeCell ref="S7:W7"/>
    <mergeCell ref="X7:X8"/>
    <mergeCell ref="A7:A8"/>
    <mergeCell ref="B7:B8"/>
    <mergeCell ref="C7:C8"/>
    <mergeCell ref="A39:X39"/>
    <mergeCell ref="A40:X40"/>
    <mergeCell ref="A41:X41"/>
    <mergeCell ref="A42:X42"/>
    <mergeCell ref="A43:X43"/>
    <mergeCell ref="A44:X44"/>
    <mergeCell ref="A45:X45"/>
    <mergeCell ref="A46:X46"/>
    <mergeCell ref="A47:X47"/>
    <mergeCell ref="A48:X48"/>
    <mergeCell ref="A49:X49"/>
    <mergeCell ref="A50:X50"/>
    <mergeCell ref="A51:X51"/>
    <mergeCell ref="A52:X52"/>
    <mergeCell ref="A53:X53"/>
    <mergeCell ref="A59:X59"/>
    <mergeCell ref="A54:X54"/>
    <mergeCell ref="A55:X55"/>
    <mergeCell ref="A56:X56"/>
    <mergeCell ref="A57:X57"/>
    <mergeCell ref="A58:X58"/>
  </mergeCells>
  <pageMargins left="0" right="0" top="0" bottom="0" header="0" footer="0"/>
  <pageSetup paperSize="9" scale="40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15"/>
  <sheetViews>
    <sheetView zoomScale="70" zoomScaleNormal="70" workbookViewId="0">
      <selection activeCell="F18" sqref="F18"/>
    </sheetView>
  </sheetViews>
  <sheetFormatPr defaultRowHeight="15"/>
  <cols>
    <col min="1" max="1" width="9.140625" style="17"/>
    <col min="2" max="2" width="37.7109375" style="8" customWidth="1"/>
    <col min="3" max="3" width="18.140625" customWidth="1"/>
    <col min="4" max="4" width="13.5703125" style="28" customWidth="1"/>
    <col min="5" max="6" width="14" customWidth="1"/>
    <col min="7" max="7" width="16.28515625" customWidth="1"/>
    <col min="8" max="8" width="18.42578125" customWidth="1"/>
  </cols>
  <sheetData>
    <row r="1" spans="1:15" ht="55.5" customHeight="1">
      <c r="B1" s="95" t="s">
        <v>104</v>
      </c>
      <c r="C1" s="95"/>
      <c r="D1" s="95"/>
      <c r="E1" s="95"/>
      <c r="F1" s="95"/>
      <c r="G1" s="95"/>
      <c r="H1" s="95"/>
    </row>
    <row r="2" spans="1:15">
      <c r="B2" s="13"/>
      <c r="C2" s="13"/>
      <c r="D2" s="26"/>
      <c r="E2" s="13"/>
      <c r="F2" s="13"/>
      <c r="G2" s="13"/>
    </row>
    <row r="3" spans="1:15" s="15" customFormat="1" ht="151.5" customHeight="1">
      <c r="A3" s="14" t="s">
        <v>40</v>
      </c>
      <c r="B3" s="14" t="s">
        <v>1</v>
      </c>
      <c r="C3" s="96" t="s">
        <v>41</v>
      </c>
      <c r="D3" s="46" t="s">
        <v>99</v>
      </c>
      <c r="E3" s="47" t="s">
        <v>99</v>
      </c>
      <c r="F3" s="96" t="s">
        <v>42</v>
      </c>
      <c r="G3" s="96" t="s">
        <v>93</v>
      </c>
      <c r="H3" s="98" t="s">
        <v>43</v>
      </c>
    </row>
    <row r="4" spans="1:15" s="15" customFormat="1" ht="27.75" customHeight="1">
      <c r="A4" s="14"/>
      <c r="B4" s="14"/>
      <c r="C4" s="97"/>
      <c r="D4" s="14" t="s">
        <v>82</v>
      </c>
      <c r="E4" s="14" t="s">
        <v>83</v>
      </c>
      <c r="F4" s="97"/>
      <c r="G4" s="97"/>
      <c r="H4" s="99"/>
      <c r="O4" s="25"/>
    </row>
    <row r="5" spans="1:15" s="15" customFormat="1" ht="21" customHeight="1">
      <c r="A5" s="19"/>
      <c r="B5" s="91" t="s">
        <v>37</v>
      </c>
      <c r="C5" s="91"/>
      <c r="D5" s="91"/>
      <c r="E5" s="91"/>
      <c r="F5" s="91"/>
      <c r="G5" s="91"/>
      <c r="H5" s="91"/>
    </row>
    <row r="6" spans="1:15">
      <c r="A6" s="18">
        <v>1</v>
      </c>
      <c r="B6" s="45" t="s">
        <v>12</v>
      </c>
      <c r="C6" s="36">
        <v>21.43</v>
      </c>
      <c r="D6" s="37"/>
      <c r="E6" s="36"/>
      <c r="F6" s="49"/>
      <c r="G6" s="36"/>
      <c r="H6" s="11" t="s">
        <v>134</v>
      </c>
    </row>
    <row r="7" spans="1:15">
      <c r="A7" s="18">
        <v>2</v>
      </c>
      <c r="B7" s="45" t="s">
        <v>14</v>
      </c>
      <c r="C7" s="36">
        <v>20</v>
      </c>
      <c r="D7" s="37">
        <v>-100</v>
      </c>
      <c r="E7" s="36">
        <v>-18.87</v>
      </c>
      <c r="F7" s="49">
        <v>95.3</v>
      </c>
      <c r="G7" s="36"/>
      <c r="H7" s="11" t="s">
        <v>134</v>
      </c>
    </row>
    <row r="8" spans="1:15">
      <c r="A8" s="18">
        <v>3</v>
      </c>
      <c r="B8" s="45" t="s">
        <v>21</v>
      </c>
      <c r="C8" s="36">
        <v>36</v>
      </c>
      <c r="D8" s="37"/>
      <c r="E8" s="36">
        <v>-17.559999999999999</v>
      </c>
      <c r="F8" s="49">
        <v>91.66</v>
      </c>
      <c r="G8" s="36"/>
      <c r="H8" s="11" t="s">
        <v>134</v>
      </c>
    </row>
    <row r="9" spans="1:15">
      <c r="A9" s="18">
        <v>4</v>
      </c>
      <c r="B9" s="45" t="s">
        <v>22</v>
      </c>
      <c r="C9" s="36">
        <v>32</v>
      </c>
      <c r="D9" s="37"/>
      <c r="E9" s="36">
        <v>-0.18</v>
      </c>
      <c r="F9" s="49">
        <v>105.43</v>
      </c>
      <c r="G9" s="36"/>
      <c r="H9" s="11" t="s">
        <v>134</v>
      </c>
    </row>
    <row r="10" spans="1:15">
      <c r="A10" s="18">
        <v>5</v>
      </c>
      <c r="B10" s="45" t="s">
        <v>20</v>
      </c>
      <c r="C10" s="36">
        <v>36</v>
      </c>
      <c r="D10" s="37"/>
      <c r="E10" s="36">
        <v>-0.98</v>
      </c>
      <c r="F10" s="49">
        <v>104.38</v>
      </c>
      <c r="G10" s="36"/>
      <c r="H10" s="11" t="s">
        <v>134</v>
      </c>
    </row>
    <row r="11" spans="1:15">
      <c r="A11" s="18">
        <v>6</v>
      </c>
      <c r="B11" s="45" t="s">
        <v>23</v>
      </c>
      <c r="C11" s="36">
        <v>36</v>
      </c>
      <c r="D11" s="37">
        <v>-98.59</v>
      </c>
      <c r="E11" s="36">
        <v>17.89</v>
      </c>
      <c r="F11" s="49">
        <v>78.739999999999995</v>
      </c>
      <c r="G11" s="36"/>
      <c r="H11" s="11" t="s">
        <v>134</v>
      </c>
    </row>
    <row r="12" spans="1:15">
      <c r="A12" s="18">
        <v>7</v>
      </c>
      <c r="B12" s="45" t="s">
        <v>24</v>
      </c>
      <c r="C12" s="36">
        <v>20</v>
      </c>
      <c r="D12" s="37"/>
      <c r="E12" s="36">
        <v>8.65</v>
      </c>
      <c r="F12" s="49">
        <v>93.15</v>
      </c>
      <c r="G12" s="36"/>
      <c r="H12" s="11" t="s">
        <v>134</v>
      </c>
    </row>
    <row r="13" spans="1:15">
      <c r="A13" s="18">
        <v>8</v>
      </c>
      <c r="B13" s="45" t="s">
        <v>26</v>
      </c>
      <c r="C13" s="36">
        <v>28</v>
      </c>
      <c r="D13" s="37">
        <v>-100</v>
      </c>
      <c r="E13" s="36">
        <v>10.1</v>
      </c>
      <c r="F13" s="49">
        <v>91.01</v>
      </c>
      <c r="G13" s="36"/>
      <c r="H13" s="11" t="s">
        <v>134</v>
      </c>
    </row>
    <row r="14" spans="1:15" ht="30">
      <c r="A14" s="18">
        <v>9</v>
      </c>
      <c r="B14" s="45" t="s">
        <v>29</v>
      </c>
      <c r="C14" s="36">
        <v>28</v>
      </c>
      <c r="D14" s="37">
        <v>-99.47</v>
      </c>
      <c r="E14" s="36">
        <v>5.28</v>
      </c>
      <c r="F14" s="49">
        <v>83.22</v>
      </c>
      <c r="G14" s="36"/>
      <c r="H14" s="11" t="s">
        <v>134</v>
      </c>
    </row>
    <row r="15" spans="1:15">
      <c r="A15" s="18">
        <v>10</v>
      </c>
      <c r="B15" s="45" t="s">
        <v>30</v>
      </c>
      <c r="C15" s="36">
        <v>33</v>
      </c>
      <c r="D15" s="37">
        <v>-98.02</v>
      </c>
      <c r="E15" s="36">
        <v>32</v>
      </c>
      <c r="F15" s="49">
        <v>87.77</v>
      </c>
      <c r="G15" s="36"/>
      <c r="H15" s="11" t="s">
        <v>134</v>
      </c>
    </row>
    <row r="16" spans="1:15">
      <c r="A16" s="18">
        <v>11</v>
      </c>
      <c r="B16" s="45" t="s">
        <v>31</v>
      </c>
      <c r="C16" s="36">
        <v>15</v>
      </c>
      <c r="D16" s="37">
        <v>-99.09</v>
      </c>
      <c r="E16" s="36">
        <v>-34.01</v>
      </c>
      <c r="F16" s="49">
        <v>91.29</v>
      </c>
      <c r="G16" s="36"/>
      <c r="H16" s="11" t="s">
        <v>134</v>
      </c>
    </row>
    <row r="17" spans="1:8" ht="53.25" customHeight="1">
      <c r="A17" s="19"/>
      <c r="B17" s="92" t="s">
        <v>38</v>
      </c>
      <c r="C17" s="93"/>
      <c r="D17" s="93"/>
      <c r="E17" s="93"/>
      <c r="F17" s="93"/>
      <c r="G17" s="93"/>
      <c r="H17" s="94"/>
    </row>
    <row r="18" spans="1:8" ht="30">
      <c r="A18" s="18">
        <v>1</v>
      </c>
      <c r="B18" s="45" t="s">
        <v>109</v>
      </c>
      <c r="C18" s="36">
        <v>50</v>
      </c>
      <c r="D18" s="37"/>
      <c r="E18" s="44">
        <v>8.44</v>
      </c>
      <c r="F18" s="49">
        <v>84.3</v>
      </c>
      <c r="G18" s="36"/>
      <c r="H18" s="11" t="s">
        <v>134</v>
      </c>
    </row>
    <row r="19" spans="1:8" ht="30">
      <c r="A19" s="18">
        <v>2</v>
      </c>
      <c r="B19" s="45" t="s">
        <v>13</v>
      </c>
      <c r="C19" s="36">
        <v>50</v>
      </c>
      <c r="D19" s="37">
        <v>-99.25</v>
      </c>
      <c r="E19" s="44"/>
      <c r="F19" s="49">
        <v>92.61</v>
      </c>
      <c r="G19" s="36">
        <v>1</v>
      </c>
      <c r="H19" s="11" t="s">
        <v>135</v>
      </c>
    </row>
    <row r="20" spans="1:8">
      <c r="A20" s="18">
        <v>3</v>
      </c>
      <c r="B20" s="45" t="s">
        <v>15</v>
      </c>
      <c r="C20" s="36">
        <v>48</v>
      </c>
      <c r="D20" s="37">
        <v>-97.98</v>
      </c>
      <c r="E20" s="44">
        <v>-8.58</v>
      </c>
      <c r="F20" s="49">
        <v>85.12</v>
      </c>
      <c r="G20" s="36">
        <v>0.9</v>
      </c>
      <c r="H20" s="11" t="s">
        <v>136</v>
      </c>
    </row>
    <row r="21" spans="1:8">
      <c r="A21" s="18">
        <v>4</v>
      </c>
      <c r="B21" s="45" t="s">
        <v>18</v>
      </c>
      <c r="C21" s="36">
        <v>44</v>
      </c>
      <c r="D21" s="37">
        <v>-97.89</v>
      </c>
      <c r="E21" s="44">
        <v>11.21</v>
      </c>
      <c r="F21" s="49">
        <v>79.790000000000006</v>
      </c>
      <c r="G21" s="36"/>
      <c r="H21" s="11" t="s">
        <v>134</v>
      </c>
    </row>
    <row r="22" spans="1:8">
      <c r="A22" s="18">
        <v>5</v>
      </c>
      <c r="B22" s="45" t="s">
        <v>16</v>
      </c>
      <c r="C22" s="36">
        <v>44</v>
      </c>
      <c r="D22" s="37"/>
      <c r="E22" s="44">
        <v>-7.87</v>
      </c>
      <c r="F22" s="49">
        <v>110.16</v>
      </c>
      <c r="G22" s="36">
        <v>1</v>
      </c>
      <c r="H22" s="11" t="s">
        <v>136</v>
      </c>
    </row>
    <row r="23" spans="1:8">
      <c r="A23" s="18">
        <v>6</v>
      </c>
      <c r="B23" s="45" t="s">
        <v>17</v>
      </c>
      <c r="C23" s="36">
        <v>56</v>
      </c>
      <c r="D23" s="37"/>
      <c r="E23" s="44">
        <v>-7.26</v>
      </c>
      <c r="F23" s="49">
        <v>93.62</v>
      </c>
      <c r="G23" s="36">
        <v>1</v>
      </c>
      <c r="H23" s="11" t="s">
        <v>136</v>
      </c>
    </row>
    <row r="24" spans="1:8">
      <c r="A24" s="18">
        <v>7</v>
      </c>
      <c r="B24" s="45" t="s">
        <v>97</v>
      </c>
      <c r="C24" s="36">
        <v>44</v>
      </c>
      <c r="D24" s="37">
        <v>-98.94</v>
      </c>
      <c r="E24" s="44">
        <v>-21.93</v>
      </c>
      <c r="F24" s="49">
        <v>92.27</v>
      </c>
      <c r="G24" s="36">
        <v>1</v>
      </c>
      <c r="H24" s="11" t="s">
        <v>135</v>
      </c>
    </row>
    <row r="25" spans="1:8">
      <c r="A25" s="18">
        <v>8</v>
      </c>
      <c r="B25" s="45" t="s">
        <v>98</v>
      </c>
      <c r="C25" s="36">
        <v>44</v>
      </c>
      <c r="D25" s="37">
        <v>-97.77</v>
      </c>
      <c r="E25" s="44">
        <v>16.95</v>
      </c>
      <c r="F25" s="49">
        <v>84.23</v>
      </c>
      <c r="G25" s="36"/>
      <c r="H25" s="11" t="s">
        <v>134</v>
      </c>
    </row>
    <row r="26" spans="1:8">
      <c r="A26" s="18">
        <v>9</v>
      </c>
      <c r="B26" s="45" t="s">
        <v>25</v>
      </c>
      <c r="C26" s="36">
        <v>56</v>
      </c>
      <c r="D26" s="37">
        <v>-100</v>
      </c>
      <c r="E26" s="44">
        <v>-1.95</v>
      </c>
      <c r="F26" s="49">
        <v>85.38</v>
      </c>
      <c r="G26" s="36">
        <v>0.9</v>
      </c>
      <c r="H26" s="11" t="s">
        <v>136</v>
      </c>
    </row>
    <row r="27" spans="1:8">
      <c r="A27" s="18">
        <v>10</v>
      </c>
      <c r="B27" s="45" t="s">
        <v>28</v>
      </c>
      <c r="C27" s="36">
        <v>44</v>
      </c>
      <c r="D27" s="37">
        <v>-98.68</v>
      </c>
      <c r="E27" s="44">
        <v>-5.77</v>
      </c>
      <c r="F27" s="49">
        <v>78.81</v>
      </c>
      <c r="G27" s="36"/>
      <c r="H27" s="11" t="s">
        <v>134</v>
      </c>
    </row>
    <row r="28" spans="1:8">
      <c r="A28" s="18">
        <v>11</v>
      </c>
      <c r="B28" s="45" t="s">
        <v>27</v>
      </c>
      <c r="C28" s="36">
        <v>40</v>
      </c>
      <c r="D28" s="37"/>
      <c r="E28" s="44">
        <v>-8.7799999999999994</v>
      </c>
      <c r="F28" s="49">
        <v>98.96</v>
      </c>
      <c r="G28" s="36">
        <v>1</v>
      </c>
      <c r="H28" s="11" t="s">
        <v>135</v>
      </c>
    </row>
    <row r="29" spans="1:8" ht="21" customHeight="1">
      <c r="A29" s="19"/>
      <c r="B29" s="91" t="s">
        <v>39</v>
      </c>
      <c r="C29" s="91"/>
      <c r="D29" s="91"/>
      <c r="E29" s="91"/>
      <c r="F29" s="91"/>
      <c r="G29" s="91"/>
      <c r="H29" s="91"/>
    </row>
    <row r="30" spans="1:8">
      <c r="A30" s="50">
        <v>1</v>
      </c>
      <c r="B30" s="45" t="s">
        <v>19</v>
      </c>
      <c r="C30" s="36">
        <v>64</v>
      </c>
      <c r="D30" s="36">
        <v>-98.98</v>
      </c>
      <c r="E30" s="36">
        <v>11.89</v>
      </c>
      <c r="F30" s="49">
        <v>87.16</v>
      </c>
      <c r="G30" s="36"/>
      <c r="H30" s="11" t="s">
        <v>134</v>
      </c>
    </row>
    <row r="31" spans="1:8">
      <c r="B31" s="16"/>
      <c r="C31" s="16"/>
      <c r="D31" s="27"/>
    </row>
    <row r="32" spans="1:8">
      <c r="B32" s="16"/>
      <c r="C32" s="16"/>
      <c r="D32" s="27"/>
    </row>
    <row r="33" spans="2:4">
      <c r="B33" s="16"/>
      <c r="C33" s="16"/>
      <c r="D33" s="27"/>
    </row>
    <row r="34" spans="2:4">
      <c r="B34" s="16"/>
      <c r="C34" s="16"/>
      <c r="D34" s="27"/>
    </row>
    <row r="35" spans="2:4">
      <c r="B35" s="16"/>
      <c r="C35" s="16"/>
      <c r="D35" s="27"/>
    </row>
    <row r="36" spans="2:4">
      <c r="B36" s="16"/>
      <c r="C36" s="16"/>
      <c r="D36" s="27"/>
    </row>
    <row r="37" spans="2:4">
      <c r="B37" s="16"/>
      <c r="C37" s="16"/>
      <c r="D37" s="27"/>
    </row>
    <row r="38" spans="2:4">
      <c r="B38" s="16"/>
      <c r="C38" s="16"/>
      <c r="D38" s="27"/>
    </row>
    <row r="39" spans="2:4">
      <c r="B39" s="16"/>
      <c r="C39" s="16"/>
      <c r="D39" s="27"/>
    </row>
    <row r="40" spans="2:4">
      <c r="B40" s="16"/>
      <c r="C40" s="16"/>
      <c r="D40" s="27"/>
    </row>
    <row r="41" spans="2:4">
      <c r="B41" s="16"/>
      <c r="C41" s="16"/>
      <c r="D41" s="27"/>
    </row>
    <row r="42" spans="2:4">
      <c r="B42" s="16"/>
      <c r="C42" s="16"/>
      <c r="D42" s="27"/>
    </row>
    <row r="43" spans="2:4">
      <c r="B43" s="16"/>
      <c r="C43" s="16"/>
      <c r="D43" s="27"/>
    </row>
    <row r="44" spans="2:4">
      <c r="B44" s="16"/>
      <c r="C44" s="16"/>
      <c r="D44" s="27"/>
    </row>
    <row r="45" spans="2:4">
      <c r="B45" s="16"/>
      <c r="C45" s="16"/>
      <c r="D45" s="27"/>
    </row>
    <row r="46" spans="2:4">
      <c r="B46" s="16"/>
      <c r="C46" s="16"/>
      <c r="D46" s="27"/>
    </row>
    <row r="47" spans="2:4">
      <c r="B47" s="16"/>
      <c r="C47" s="16"/>
      <c r="D47" s="27"/>
    </row>
    <row r="48" spans="2:4">
      <c r="B48" s="16"/>
      <c r="C48" s="16"/>
      <c r="D48" s="27"/>
    </row>
    <row r="49" spans="2:4">
      <c r="B49" s="16"/>
      <c r="C49" s="16"/>
      <c r="D49" s="27"/>
    </row>
    <row r="50" spans="2:4">
      <c r="B50" s="16"/>
      <c r="C50" s="16"/>
      <c r="D50" s="27"/>
    </row>
    <row r="51" spans="2:4">
      <c r="B51" s="16"/>
      <c r="C51" s="16"/>
      <c r="D51" s="27"/>
    </row>
    <row r="52" spans="2:4">
      <c r="B52" s="16"/>
      <c r="C52" s="16"/>
      <c r="D52" s="27"/>
    </row>
    <row r="53" spans="2:4">
      <c r="B53" s="16"/>
      <c r="C53" s="16"/>
      <c r="D53" s="27"/>
    </row>
    <row r="54" spans="2:4">
      <c r="B54" s="16"/>
      <c r="C54" s="16"/>
      <c r="D54" s="27"/>
    </row>
    <row r="55" spans="2:4">
      <c r="B55" s="16"/>
      <c r="C55" s="16"/>
      <c r="D55" s="27"/>
    </row>
    <row r="56" spans="2:4">
      <c r="B56" s="16"/>
      <c r="C56" s="16"/>
      <c r="D56" s="27"/>
    </row>
    <row r="57" spans="2:4">
      <c r="B57" s="16"/>
      <c r="C57" s="16"/>
      <c r="D57" s="27"/>
    </row>
    <row r="58" spans="2:4">
      <c r="B58" s="16"/>
      <c r="C58" s="16"/>
      <c r="D58" s="27"/>
    </row>
    <row r="59" spans="2:4">
      <c r="B59" s="16"/>
      <c r="C59" s="16"/>
      <c r="D59" s="27"/>
    </row>
    <row r="60" spans="2:4">
      <c r="B60" s="16"/>
      <c r="C60" s="16"/>
      <c r="D60" s="27"/>
    </row>
    <row r="61" spans="2:4">
      <c r="B61" s="16"/>
      <c r="C61" s="16"/>
      <c r="D61" s="27"/>
    </row>
    <row r="62" spans="2:4">
      <c r="B62" s="16"/>
      <c r="C62" s="16"/>
      <c r="D62" s="27"/>
    </row>
    <row r="63" spans="2:4">
      <c r="B63" s="16"/>
      <c r="C63" s="16"/>
      <c r="D63" s="27"/>
    </row>
    <row r="64" spans="2:4">
      <c r="B64" s="16"/>
      <c r="C64" s="16"/>
      <c r="D64" s="27"/>
    </row>
    <row r="65" spans="2:4">
      <c r="B65" s="16"/>
      <c r="C65" s="16"/>
      <c r="D65" s="27"/>
    </row>
    <row r="66" spans="2:4">
      <c r="B66" s="16"/>
      <c r="C66" s="16"/>
      <c r="D66" s="27"/>
    </row>
    <row r="67" spans="2:4">
      <c r="B67" s="16"/>
      <c r="C67" s="16"/>
      <c r="D67" s="27"/>
    </row>
    <row r="68" spans="2:4">
      <c r="B68" s="16"/>
      <c r="C68" s="16"/>
      <c r="D68" s="27"/>
    </row>
    <row r="69" spans="2:4">
      <c r="B69" s="16"/>
      <c r="C69" s="16"/>
      <c r="D69" s="27"/>
    </row>
    <row r="70" spans="2:4">
      <c r="B70" s="16"/>
      <c r="C70" s="16"/>
      <c r="D70" s="27"/>
    </row>
    <row r="71" spans="2:4">
      <c r="B71" s="16"/>
      <c r="C71" s="16"/>
      <c r="D71" s="27"/>
    </row>
    <row r="72" spans="2:4">
      <c r="B72" s="16"/>
      <c r="C72" s="16"/>
      <c r="D72" s="27"/>
    </row>
    <row r="73" spans="2:4">
      <c r="B73" s="16"/>
      <c r="C73" s="16"/>
      <c r="D73" s="27"/>
    </row>
    <row r="74" spans="2:4">
      <c r="B74" s="16"/>
      <c r="C74" s="16"/>
      <c r="D74" s="27"/>
    </row>
    <row r="75" spans="2:4">
      <c r="B75" s="16"/>
      <c r="C75" s="16"/>
      <c r="D75" s="27"/>
    </row>
    <row r="76" spans="2:4">
      <c r="B76" s="16"/>
      <c r="C76" s="16"/>
      <c r="D76" s="27"/>
    </row>
    <row r="77" spans="2:4">
      <c r="B77" s="16"/>
      <c r="C77" s="16"/>
      <c r="D77" s="27"/>
    </row>
    <row r="78" spans="2:4">
      <c r="B78" s="16"/>
      <c r="C78" s="16"/>
      <c r="D78" s="27"/>
    </row>
    <row r="79" spans="2:4">
      <c r="B79" s="16"/>
      <c r="C79" s="16"/>
      <c r="D79" s="27"/>
    </row>
    <row r="80" spans="2:4">
      <c r="B80" s="16"/>
      <c r="C80" s="16"/>
      <c r="D80" s="27"/>
    </row>
    <row r="81" spans="2:4">
      <c r="B81" s="16"/>
      <c r="C81" s="16"/>
      <c r="D81" s="27"/>
    </row>
    <row r="82" spans="2:4">
      <c r="B82" s="16"/>
      <c r="C82" s="16"/>
      <c r="D82" s="27"/>
    </row>
    <row r="83" spans="2:4">
      <c r="B83" s="16"/>
      <c r="C83" s="16"/>
      <c r="D83" s="27"/>
    </row>
    <row r="84" spans="2:4">
      <c r="B84" s="16"/>
      <c r="C84" s="16"/>
      <c r="D84" s="27"/>
    </row>
    <row r="85" spans="2:4">
      <c r="B85" s="16"/>
      <c r="C85" s="16"/>
      <c r="D85" s="27"/>
    </row>
    <row r="86" spans="2:4">
      <c r="B86" s="16"/>
      <c r="C86" s="16"/>
      <c r="D86" s="27"/>
    </row>
    <row r="87" spans="2:4">
      <c r="B87" s="16"/>
      <c r="C87" s="16"/>
      <c r="D87" s="27"/>
    </row>
    <row r="88" spans="2:4">
      <c r="B88" s="16"/>
      <c r="C88" s="16"/>
      <c r="D88" s="27"/>
    </row>
    <row r="89" spans="2:4">
      <c r="B89" s="16"/>
      <c r="C89" s="16"/>
      <c r="D89" s="27"/>
    </row>
    <row r="90" spans="2:4">
      <c r="B90" s="16"/>
      <c r="C90" s="16"/>
      <c r="D90" s="27"/>
    </row>
    <row r="91" spans="2:4">
      <c r="B91" s="16"/>
      <c r="C91" s="16"/>
      <c r="D91" s="27"/>
    </row>
    <row r="92" spans="2:4">
      <c r="B92" s="16"/>
      <c r="C92" s="16"/>
      <c r="D92" s="27"/>
    </row>
    <row r="93" spans="2:4">
      <c r="B93" s="16"/>
      <c r="C93" s="16"/>
      <c r="D93" s="27"/>
    </row>
    <row r="94" spans="2:4">
      <c r="B94" s="16"/>
      <c r="C94" s="16"/>
      <c r="D94" s="27"/>
    </row>
    <row r="95" spans="2:4">
      <c r="B95" s="16"/>
      <c r="C95" s="16"/>
      <c r="D95" s="27"/>
    </row>
    <row r="96" spans="2:4">
      <c r="B96" s="16"/>
      <c r="C96" s="16"/>
      <c r="D96" s="27"/>
    </row>
    <row r="97" spans="2:4">
      <c r="B97" s="16"/>
      <c r="C97" s="16"/>
      <c r="D97" s="27"/>
    </row>
    <row r="98" spans="2:4">
      <c r="B98" s="16"/>
      <c r="C98" s="16"/>
      <c r="D98" s="27"/>
    </row>
    <row r="99" spans="2:4">
      <c r="B99" s="16"/>
      <c r="C99" s="16"/>
      <c r="D99" s="27"/>
    </row>
    <row r="100" spans="2:4">
      <c r="B100" s="16"/>
      <c r="C100" s="16"/>
      <c r="D100" s="27"/>
    </row>
    <row r="101" spans="2:4">
      <c r="B101" s="16"/>
      <c r="C101" s="16"/>
      <c r="D101" s="27"/>
    </row>
    <row r="102" spans="2:4">
      <c r="B102" s="16"/>
      <c r="C102" s="16"/>
      <c r="D102" s="27"/>
    </row>
    <row r="103" spans="2:4">
      <c r="B103" s="16"/>
      <c r="C103" s="16"/>
      <c r="D103" s="27"/>
    </row>
    <row r="104" spans="2:4">
      <c r="B104" s="16"/>
      <c r="C104" s="16"/>
      <c r="D104" s="27"/>
    </row>
    <row r="105" spans="2:4">
      <c r="B105" s="16"/>
      <c r="C105" s="16"/>
      <c r="D105" s="27"/>
    </row>
    <row r="106" spans="2:4">
      <c r="B106" s="16"/>
      <c r="C106" s="16"/>
      <c r="D106" s="27"/>
    </row>
    <row r="107" spans="2:4">
      <c r="B107" s="16"/>
      <c r="C107" s="16"/>
      <c r="D107" s="27"/>
    </row>
    <row r="108" spans="2:4">
      <c r="B108" s="16"/>
      <c r="C108" s="16"/>
      <c r="D108" s="27"/>
    </row>
    <row r="109" spans="2:4">
      <c r="B109" s="16"/>
      <c r="C109" s="16"/>
      <c r="D109" s="27"/>
    </row>
    <row r="110" spans="2:4">
      <c r="B110" s="16"/>
      <c r="C110" s="16"/>
      <c r="D110" s="27"/>
    </row>
    <row r="111" spans="2:4">
      <c r="B111" s="16"/>
      <c r="C111" s="16"/>
      <c r="D111" s="27"/>
    </row>
    <row r="112" spans="2:4">
      <c r="B112" s="16"/>
      <c r="C112" s="16"/>
      <c r="D112" s="27"/>
    </row>
    <row r="113" spans="2:4">
      <c r="B113" s="16"/>
      <c r="C113" s="16"/>
      <c r="D113" s="27"/>
    </row>
    <row r="114" spans="2:4">
      <c r="B114" s="16"/>
      <c r="C114" s="16"/>
      <c r="D114" s="27"/>
    </row>
    <row r="115" spans="2:4">
      <c r="B115" s="16"/>
      <c r="C115" s="16"/>
      <c r="D115" s="27"/>
    </row>
  </sheetData>
  <mergeCells count="8">
    <mergeCell ref="B5:H5"/>
    <mergeCell ref="B17:H17"/>
    <mergeCell ref="B29:H29"/>
    <mergeCell ref="B1:H1"/>
    <mergeCell ref="C3:C4"/>
    <mergeCell ref="F3:F4"/>
    <mergeCell ref="G3:G4"/>
    <mergeCell ref="H3:H4"/>
  </mergeCells>
  <pageMargins left="0" right="0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2"/>
  <sheetViews>
    <sheetView topLeftCell="A16" workbookViewId="0">
      <selection activeCell="J19" sqref="J19"/>
    </sheetView>
  </sheetViews>
  <sheetFormatPr defaultRowHeight="15"/>
  <cols>
    <col min="1" max="1" width="6.42578125" customWidth="1"/>
    <col min="2" max="2" width="36.140625" customWidth="1"/>
    <col min="3" max="3" width="18" customWidth="1"/>
    <col min="4" max="4" width="18.28515625" customWidth="1"/>
    <col min="5" max="5" width="12.28515625" customWidth="1"/>
    <col min="6" max="6" width="15.85546875" customWidth="1"/>
    <col min="7" max="7" width="17" customWidth="1"/>
    <col min="8" max="8" width="15.85546875" customWidth="1"/>
    <col min="9" max="9" width="9.28515625" customWidth="1"/>
    <col min="10" max="10" width="9.140625" customWidth="1"/>
    <col min="11" max="11" width="9.85546875" customWidth="1"/>
  </cols>
  <sheetData>
    <row r="1" spans="1:8" ht="18.75">
      <c r="B1" s="101" t="s">
        <v>69</v>
      </c>
      <c r="C1" s="101"/>
      <c r="D1" s="101"/>
      <c r="E1" s="101"/>
    </row>
    <row r="2" spans="1:8">
      <c r="C2" s="102" t="s">
        <v>94</v>
      </c>
      <c r="D2" s="103"/>
      <c r="E2" s="38"/>
      <c r="F2" s="104" t="s">
        <v>95</v>
      </c>
      <c r="G2" s="105"/>
      <c r="H2" s="38"/>
    </row>
    <row r="3" spans="1:8" ht="105">
      <c r="A3" s="39"/>
      <c r="B3" s="20" t="s">
        <v>1</v>
      </c>
      <c r="C3" s="20" t="s">
        <v>106</v>
      </c>
      <c r="D3" s="20" t="s">
        <v>105</v>
      </c>
      <c r="E3" s="20" t="s">
        <v>85</v>
      </c>
      <c r="F3" s="20" t="s">
        <v>107</v>
      </c>
      <c r="G3" s="20" t="s">
        <v>108</v>
      </c>
      <c r="H3" s="20" t="s">
        <v>86</v>
      </c>
    </row>
    <row r="4" spans="1:8">
      <c r="A4" s="39">
        <v>1</v>
      </c>
      <c r="B4" s="20" t="s">
        <v>70</v>
      </c>
      <c r="C4" s="20" t="s">
        <v>71</v>
      </c>
      <c r="D4" s="20" t="s">
        <v>72</v>
      </c>
      <c r="E4" s="20" t="s">
        <v>73</v>
      </c>
      <c r="F4" s="20">
        <v>6</v>
      </c>
      <c r="G4" s="20">
        <v>7</v>
      </c>
      <c r="H4" s="20">
        <v>8</v>
      </c>
    </row>
    <row r="5" spans="1:8" ht="37.5">
      <c r="A5" s="21">
        <v>1</v>
      </c>
      <c r="B5" s="40" t="s">
        <v>109</v>
      </c>
      <c r="C5" s="41">
        <v>6.6833557846294376</v>
      </c>
      <c r="D5" s="41">
        <v>7.2477047949538003</v>
      </c>
      <c r="E5" s="42">
        <f>D5/C5*100-100</f>
        <v>8.4440964765375384</v>
      </c>
      <c r="F5" s="41"/>
      <c r="G5" s="41"/>
      <c r="H5" s="42"/>
    </row>
    <row r="6" spans="1:8" ht="18.75">
      <c r="A6" s="21">
        <v>2</v>
      </c>
      <c r="B6" s="40" t="s">
        <v>12</v>
      </c>
      <c r="C6" s="41">
        <v>4.9638055842812818</v>
      </c>
      <c r="D6" s="41">
        <v>3.5475792988313857</v>
      </c>
      <c r="E6" s="42">
        <f t="shared" ref="E6:E27" si="0">D6/C6*100-100</f>
        <v>-28.531058708959364</v>
      </c>
      <c r="F6" s="41"/>
      <c r="G6" s="41">
        <v>22.727272727272727</v>
      </c>
      <c r="H6" s="42" t="e">
        <f t="shared" ref="H6:H27" si="1">G6/F6*100-100</f>
        <v>#DIV/0!</v>
      </c>
    </row>
    <row r="7" spans="1:8" ht="37.5">
      <c r="A7" s="21">
        <v>3</v>
      </c>
      <c r="B7" s="40" t="s">
        <v>13</v>
      </c>
      <c r="C7" s="41">
        <v>0</v>
      </c>
      <c r="D7" s="41">
        <v>0</v>
      </c>
      <c r="E7" s="42"/>
      <c r="F7" s="41">
        <v>22.515423064799389</v>
      </c>
      <c r="G7" s="41">
        <v>0.168898169758015</v>
      </c>
      <c r="H7" s="42">
        <f t="shared" si="1"/>
        <v>-99.249855668836759</v>
      </c>
    </row>
    <row r="8" spans="1:8" ht="18.75">
      <c r="A8" s="21">
        <v>4</v>
      </c>
      <c r="B8" s="40" t="s">
        <v>14</v>
      </c>
      <c r="C8" s="41">
        <v>12.8935</v>
      </c>
      <c r="D8" s="41">
        <v>10.460251046025103</v>
      </c>
      <c r="E8" s="42">
        <f t="shared" si="0"/>
        <v>-18.871904091014045</v>
      </c>
      <c r="F8" s="41">
        <v>68.540095956134337</v>
      </c>
      <c r="G8" s="41">
        <v>0</v>
      </c>
      <c r="H8" s="42">
        <f t="shared" si="1"/>
        <v>-100</v>
      </c>
    </row>
    <row r="9" spans="1:8" ht="18.75">
      <c r="A9" s="21">
        <v>5</v>
      </c>
      <c r="B9" s="40" t="s">
        <v>15</v>
      </c>
      <c r="C9" s="41">
        <v>9.8374974142092082</v>
      </c>
      <c r="D9" s="41">
        <v>8.9934112441687102</v>
      </c>
      <c r="E9" s="42">
        <f>D9/C9*100-100</f>
        <v>-8.5802936915775518</v>
      </c>
      <c r="F9" s="41">
        <v>36.19516432604604</v>
      </c>
      <c r="G9" s="41">
        <v>0.72952763085901873</v>
      </c>
      <c r="H9" s="42">
        <f t="shared" si="1"/>
        <v>-97.984461061462696</v>
      </c>
    </row>
    <row r="10" spans="1:8" ht="18.75">
      <c r="A10" s="21">
        <v>6</v>
      </c>
      <c r="B10" s="40" t="s">
        <v>18</v>
      </c>
      <c r="C10" s="41">
        <v>8.4479632000000002</v>
      </c>
      <c r="D10" s="41">
        <v>9.3946686412439835</v>
      </c>
      <c r="E10" s="42">
        <f t="shared" si="0"/>
        <v>11.206315875570866</v>
      </c>
      <c r="F10" s="41">
        <v>14.058765640376775</v>
      </c>
      <c r="G10" s="41">
        <v>0.29691211401425177</v>
      </c>
      <c r="H10" s="42">
        <f t="shared" si="1"/>
        <v>-97.888064133016627</v>
      </c>
    </row>
    <row r="11" spans="1:8" ht="27.75" customHeight="1">
      <c r="A11" s="21">
        <v>7</v>
      </c>
      <c r="B11" s="40" t="s">
        <v>16</v>
      </c>
      <c r="C11" s="41">
        <v>11.529540000000001</v>
      </c>
      <c r="D11" s="41">
        <v>10.621921182266009</v>
      </c>
      <c r="E11" s="42">
        <f t="shared" si="0"/>
        <v>-7.8721164741524063</v>
      </c>
      <c r="F11" s="41"/>
      <c r="G11" s="41"/>
      <c r="H11" s="42" t="e">
        <f t="shared" si="1"/>
        <v>#DIV/0!</v>
      </c>
    </row>
    <row r="12" spans="1:8" ht="35.25" customHeight="1">
      <c r="A12" s="21">
        <v>8</v>
      </c>
      <c r="B12" s="40" t="s">
        <v>17</v>
      </c>
      <c r="C12" s="41">
        <v>9.9674532139951175</v>
      </c>
      <c r="D12" s="41">
        <v>9.2441157647728076</v>
      </c>
      <c r="E12" s="42">
        <f t="shared" si="0"/>
        <v>-7.2569936742385153</v>
      </c>
      <c r="F12" s="41"/>
      <c r="G12" s="41">
        <v>0.56353902507748654</v>
      </c>
      <c r="H12" s="42" t="e">
        <f t="shared" si="1"/>
        <v>#DIV/0!</v>
      </c>
    </row>
    <row r="13" spans="1:8" ht="35.25" customHeight="1">
      <c r="A13" s="21">
        <v>9</v>
      </c>
      <c r="B13" s="40" t="s">
        <v>97</v>
      </c>
      <c r="C13" s="41">
        <v>10.138248847926269</v>
      </c>
      <c r="D13" s="41">
        <v>7.9146180597193911</v>
      </c>
      <c r="E13" s="42">
        <f t="shared" si="0"/>
        <v>-21.933085501858741</v>
      </c>
      <c r="F13" s="41">
        <v>102.14504596527068</v>
      </c>
      <c r="G13" s="41">
        <v>1.0799136069114472</v>
      </c>
      <c r="H13" s="42">
        <f t="shared" si="1"/>
        <v>-98.942764578833689</v>
      </c>
    </row>
    <row r="14" spans="1:8" ht="35.25" customHeight="1">
      <c r="A14" s="21">
        <v>10</v>
      </c>
      <c r="B14" s="40" t="s">
        <v>19</v>
      </c>
      <c r="C14" s="41">
        <v>10.146765718427252</v>
      </c>
      <c r="D14" s="41">
        <v>11.353232008789599</v>
      </c>
      <c r="E14" s="42">
        <f t="shared" si="0"/>
        <v>11.890156172338905</v>
      </c>
      <c r="F14" s="41">
        <v>76.982294072363345</v>
      </c>
      <c r="G14" s="41">
        <v>0.78554595443833475</v>
      </c>
      <c r="H14" s="42">
        <f t="shared" si="1"/>
        <v>-98.979575805184609</v>
      </c>
    </row>
    <row r="15" spans="1:8" ht="35.25" customHeight="1">
      <c r="A15" s="21">
        <v>11</v>
      </c>
      <c r="B15" s="40" t="s">
        <v>20</v>
      </c>
      <c r="C15" s="41">
        <v>10.295230885692657</v>
      </c>
      <c r="D15" s="41">
        <v>9.885696632684585</v>
      </c>
      <c r="E15" s="42">
        <f t="shared" si="0"/>
        <v>-3.9779025604681095</v>
      </c>
      <c r="F15" s="41"/>
      <c r="G15" s="41"/>
      <c r="H15" s="42" t="e">
        <f t="shared" si="1"/>
        <v>#DIV/0!</v>
      </c>
    </row>
    <row r="16" spans="1:8" ht="35.25" customHeight="1">
      <c r="A16" s="21">
        <v>12</v>
      </c>
      <c r="B16" s="40" t="s">
        <v>21</v>
      </c>
      <c r="C16" s="41">
        <v>10.765316108827559</v>
      </c>
      <c r="D16" s="41">
        <v>8.8751289989680089</v>
      </c>
      <c r="E16" s="42">
        <f t="shared" si="0"/>
        <v>-17.558119898677162</v>
      </c>
      <c r="F16" s="41"/>
      <c r="G16" s="41"/>
      <c r="H16" s="42" t="e">
        <f t="shared" si="1"/>
        <v>#DIV/0!</v>
      </c>
    </row>
    <row r="17" spans="1:11" ht="27.75" customHeight="1">
      <c r="A17" s="21">
        <v>13</v>
      </c>
      <c r="B17" s="40" t="s">
        <v>22</v>
      </c>
      <c r="C17" s="41">
        <v>10.401386851580211</v>
      </c>
      <c r="D17" s="41">
        <v>11.356466876971609</v>
      </c>
      <c r="E17" s="42">
        <f t="shared" si="0"/>
        <v>9.1822373210385706</v>
      </c>
      <c r="F17" s="41"/>
      <c r="G17" s="41">
        <v>0.27570995312930796</v>
      </c>
      <c r="H17" s="42" t="e">
        <f t="shared" si="1"/>
        <v>#DIV/0!</v>
      </c>
    </row>
    <row r="18" spans="1:11" ht="27.75" customHeight="1">
      <c r="A18" s="21">
        <v>14</v>
      </c>
      <c r="B18" s="40" t="s">
        <v>23</v>
      </c>
      <c r="C18" s="41">
        <v>10.106466788214373</v>
      </c>
      <c r="D18" s="41">
        <v>11.914893617021278</v>
      </c>
      <c r="E18" s="42">
        <f t="shared" si="0"/>
        <v>17.893759181159098</v>
      </c>
      <c r="F18" s="41">
        <v>24.140983342721494</v>
      </c>
      <c r="G18" s="41">
        <v>0.34083162917518744</v>
      </c>
      <c r="H18" s="42">
        <f t="shared" si="1"/>
        <v>-98.588161781413319</v>
      </c>
    </row>
    <row r="19" spans="1:11" ht="27.75" customHeight="1">
      <c r="A19" s="21">
        <v>15</v>
      </c>
      <c r="B19" s="40" t="s">
        <v>24</v>
      </c>
      <c r="C19" s="41">
        <v>10.123930877989178</v>
      </c>
      <c r="D19" s="41">
        <v>10.999909836804616</v>
      </c>
      <c r="E19" s="42">
        <f t="shared" si="0"/>
        <v>8.6525576811269644</v>
      </c>
      <c r="F19" s="41"/>
      <c r="G19" s="41">
        <v>0.42265426880811496</v>
      </c>
      <c r="H19" s="42" t="e">
        <f t="shared" si="1"/>
        <v>#DIV/0!</v>
      </c>
    </row>
    <row r="20" spans="1:11" ht="27.75" customHeight="1">
      <c r="A20" s="21">
        <v>16</v>
      </c>
      <c r="B20" s="40" t="s">
        <v>25</v>
      </c>
      <c r="C20" s="41">
        <v>9.9001252074658588</v>
      </c>
      <c r="D20" s="41">
        <v>9.7075523536235426</v>
      </c>
      <c r="E20" s="42">
        <f t="shared" si="0"/>
        <v>-1.9451557410313711</v>
      </c>
      <c r="F20" s="41">
        <v>10.29442042413012</v>
      </c>
      <c r="G20" s="41"/>
      <c r="H20" s="42">
        <f t="shared" si="1"/>
        <v>-100</v>
      </c>
      <c r="K20" s="43"/>
    </row>
    <row r="21" spans="1:11" ht="27.75" customHeight="1">
      <c r="A21" s="21">
        <v>17</v>
      </c>
      <c r="B21" s="40" t="s">
        <v>26</v>
      </c>
      <c r="C21" s="41">
        <v>8.3249505706059868</v>
      </c>
      <c r="D21" s="41">
        <v>9.165601606719008</v>
      </c>
      <c r="E21" s="42">
        <f t="shared" si="0"/>
        <v>10.097970300042618</v>
      </c>
      <c r="F21" s="41">
        <v>15.098897780462027</v>
      </c>
      <c r="G21" s="41"/>
      <c r="H21" s="42">
        <f t="shared" si="1"/>
        <v>-100</v>
      </c>
    </row>
    <row r="22" spans="1:11" ht="27.75" customHeight="1">
      <c r="A22" s="21">
        <v>18</v>
      </c>
      <c r="B22" s="40" t="s">
        <v>98</v>
      </c>
      <c r="C22" s="41">
        <v>9.5157179269328811</v>
      </c>
      <c r="D22" s="41">
        <v>11.128628396550125</v>
      </c>
      <c r="E22" s="42">
        <f t="shared" si="0"/>
        <v>16.949960917316929</v>
      </c>
      <c r="F22" s="41">
        <v>30.96934035305048</v>
      </c>
      <c r="G22" s="41">
        <v>0.6894174422612892</v>
      </c>
      <c r="H22" s="42">
        <f t="shared" si="1"/>
        <v>-97.773871078938299</v>
      </c>
    </row>
    <row r="23" spans="1:11" ht="27.75" customHeight="1">
      <c r="A23" s="21">
        <v>19</v>
      </c>
      <c r="B23" s="40" t="s">
        <v>27</v>
      </c>
      <c r="C23" s="41">
        <v>8.0016413623307354</v>
      </c>
      <c r="D23" s="41">
        <v>7.2992700729927007</v>
      </c>
      <c r="E23" s="42">
        <f t="shared" si="0"/>
        <v>-8.7778401647014874</v>
      </c>
      <c r="F23" s="41"/>
      <c r="G23" s="41"/>
      <c r="H23" s="42"/>
    </row>
    <row r="24" spans="1:11" ht="27.75" customHeight="1">
      <c r="A24" s="21">
        <v>20</v>
      </c>
      <c r="B24" s="40" t="s">
        <v>28</v>
      </c>
      <c r="C24" s="41">
        <v>10.398805243652857</v>
      </c>
      <c r="D24" s="41">
        <v>9.7990753394783532</v>
      </c>
      <c r="E24" s="42">
        <f t="shared" si="0"/>
        <v>-5.7672962433887562</v>
      </c>
      <c r="F24" s="41">
        <v>41.506692954238872</v>
      </c>
      <c r="G24" s="41">
        <v>0.547645125958379</v>
      </c>
      <c r="H24" s="42">
        <f t="shared" si="1"/>
        <v>-98.680585980284775</v>
      </c>
    </row>
    <row r="25" spans="1:11" s="1" customFormat="1" ht="42" customHeight="1">
      <c r="A25" s="21">
        <v>21</v>
      </c>
      <c r="B25" s="40" t="s">
        <v>29</v>
      </c>
      <c r="C25" s="41">
        <v>6.6306167117291102</v>
      </c>
      <c r="D25" s="41">
        <v>6.9805729338162656</v>
      </c>
      <c r="E25" s="42">
        <f t="shared" si="0"/>
        <v>5.2778834503901777</v>
      </c>
      <c r="F25" s="41">
        <v>59.171597633136095</v>
      </c>
      <c r="G25" s="41">
        <v>0.31515915537346356</v>
      </c>
      <c r="H25" s="42">
        <f t="shared" si="1"/>
        <v>-99.467381027418853</v>
      </c>
    </row>
    <row r="26" spans="1:11" ht="42" customHeight="1">
      <c r="A26" s="21">
        <v>22</v>
      </c>
      <c r="B26" s="40" t="s">
        <v>30</v>
      </c>
      <c r="C26" s="41">
        <v>6.7770640579999997</v>
      </c>
      <c r="D26" s="41">
        <v>8.9459125419339642</v>
      </c>
      <c r="E26" s="42">
        <f t="shared" si="0"/>
        <v>32.002773846791996</v>
      </c>
      <c r="F26" s="41">
        <v>22.232103156958647</v>
      </c>
      <c r="G26" s="41">
        <v>0.44043162299053074</v>
      </c>
      <c r="H26" s="42">
        <f t="shared" si="1"/>
        <v>-98.018938559788594</v>
      </c>
    </row>
    <row r="27" spans="1:11" ht="37.5">
      <c r="A27" s="21">
        <v>23</v>
      </c>
      <c r="B27" s="40" t="s">
        <v>31</v>
      </c>
      <c r="C27" s="41">
        <v>5.9594015767583342</v>
      </c>
      <c r="D27" s="41">
        <v>3.9325130026639603</v>
      </c>
      <c r="E27" s="42">
        <f t="shared" si="0"/>
        <v>-34.011612541756534</v>
      </c>
      <c r="F27" s="41">
        <v>58.754406580493537</v>
      </c>
      <c r="G27" s="41">
        <v>0.53676865271068175</v>
      </c>
      <c r="H27" s="42">
        <f t="shared" si="1"/>
        <v>-99.086419753086417</v>
      </c>
    </row>
    <row r="28" spans="1:11">
      <c r="B28" s="24" t="s">
        <v>81</v>
      </c>
    </row>
    <row r="31" spans="1:11">
      <c r="B31" s="22" t="s">
        <v>74</v>
      </c>
    </row>
    <row r="32" spans="1:11">
      <c r="B32" s="100" t="s">
        <v>75</v>
      </c>
      <c r="C32" s="100"/>
      <c r="D32" s="100"/>
      <c r="E32" s="100"/>
    </row>
    <row r="33" spans="2:5">
      <c r="B33" s="100" t="s">
        <v>76</v>
      </c>
      <c r="C33" s="100"/>
      <c r="D33" s="100"/>
      <c r="E33" s="100"/>
    </row>
    <row r="34" spans="2:5">
      <c r="B34" s="23" t="s">
        <v>77</v>
      </c>
    </row>
    <row r="37" spans="2:5">
      <c r="B37" s="22"/>
    </row>
    <row r="39" spans="2:5">
      <c r="B39" s="22" t="s">
        <v>74</v>
      </c>
    </row>
    <row r="40" spans="2:5">
      <c r="B40" s="100" t="s">
        <v>78</v>
      </c>
      <c r="C40" s="100"/>
      <c r="D40" s="100"/>
      <c r="E40" s="100"/>
    </row>
    <row r="41" spans="2:5">
      <c r="B41" s="100" t="s">
        <v>79</v>
      </c>
      <c r="C41" s="100"/>
      <c r="D41" s="100"/>
      <c r="E41" s="100"/>
    </row>
    <row r="42" spans="2:5">
      <c r="B42" s="23" t="s">
        <v>80</v>
      </c>
    </row>
  </sheetData>
  <mergeCells count="7">
    <mergeCell ref="B41:E41"/>
    <mergeCell ref="B1:E1"/>
    <mergeCell ref="C2:D2"/>
    <mergeCell ref="F2:G2"/>
    <mergeCell ref="B32:E32"/>
    <mergeCell ref="B33:E33"/>
    <mergeCell ref="B40:E40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оценка</vt:lpstr>
      <vt:lpstr>результат</vt:lpstr>
      <vt:lpstr>смертность коррект.</vt:lpstr>
      <vt:lpstr>оценка!Область_печати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НовиковаЕ</dc:creator>
  <cp:lastModifiedBy>Шмакова</cp:lastModifiedBy>
  <cp:lastPrinted>2025-09-26T06:59:44Z</cp:lastPrinted>
  <dcterms:created xsi:type="dcterms:W3CDTF">2022-10-18T12:50:23Z</dcterms:created>
  <dcterms:modified xsi:type="dcterms:W3CDTF">2025-10-01T14:28:25Z</dcterms:modified>
</cp:coreProperties>
</file>